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65356" windowWidth="6708" windowHeight="52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<sst xmlns="http://schemas.openxmlformats.org/spreadsheetml/2006/main" count="77" uniqueCount="65">
  <si>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Air density</t>
  </si>
  <si>
    <t>Ambient</t>
  </si>
  <si>
    <t>m</t>
  </si>
  <si>
    <t>Altitude</t>
  </si>
  <si>
    <t>Speed</t>
  </si>
  <si>
    <t>N</t>
  </si>
  <si>
    <t>Thrust</t>
  </si>
  <si>
    <t>Kg</t>
  </si>
  <si>
    <t>Mass</t>
  </si>
  <si>
    <t>sec</t>
  </si>
  <si>
    <t>Drag</t>
  </si>
  <si>
    <t>Temp. C</t>
  </si>
  <si>
    <t>Temp. K</t>
  </si>
  <si>
    <t>Sound</t>
  </si>
  <si>
    <t>speed</t>
  </si>
  <si>
    <t>Mach</t>
  </si>
  <si>
    <t>Kg / m3</t>
  </si>
  <si>
    <t>Time</t>
  </si>
  <si>
    <t>Km / h</t>
  </si>
  <si>
    <t>deg.C</t>
  </si>
  <si>
    <t>Mass payload, Kg</t>
  </si>
  <si>
    <t>Surface</t>
  </si>
  <si>
    <t>Surface engine thrust, N</t>
  </si>
  <si>
    <t>Vacuum engine thrust, N</t>
  </si>
  <si>
    <t>Drag factor</t>
  </si>
  <si>
    <t>Mass structure, Kg</t>
  </si>
  <si>
    <t>Acc y</t>
  </si>
  <si>
    <t>Acc x</t>
  </si>
  <si>
    <t>V-y</t>
  </si>
  <si>
    <t>V-x</t>
  </si>
  <si>
    <t>Km</t>
  </si>
  <si>
    <t>Max diameter, m</t>
  </si>
  <si>
    <t>m/s2</t>
  </si>
  <si>
    <t>m/s</t>
  </si>
  <si>
    <t>Max fuel flow, Kg / sec</t>
  </si>
  <si>
    <t>Timestep</t>
  </si>
  <si>
    <t>Initial Speed Vy,Vx m/s</t>
  </si>
  <si>
    <t>Vector dg.</t>
  </si>
  <si>
    <t>Pitch</t>
  </si>
  <si>
    <t>dg.</t>
  </si>
  <si>
    <t>coeff.</t>
  </si>
  <si>
    <t>Range X</t>
  </si>
  <si>
    <t>Fuel</t>
  </si>
  <si>
    <t>bar</t>
  </si>
  <si>
    <t>Blow-down fuel flow, 1 or 0</t>
  </si>
  <si>
    <t xml:space="preserve">Fuel   </t>
  </si>
  <si>
    <t>Flow</t>
  </si>
  <si>
    <t xml:space="preserve">Fuel  </t>
  </si>
  <si>
    <t>Press</t>
  </si>
  <si>
    <t>Kg / s</t>
  </si>
  <si>
    <t>Mass of fuel, Kg</t>
  </si>
  <si>
    <t>Total fuel-tank capacity Kg</t>
  </si>
  <si>
    <t>Initial fuel-tank pressure bar</t>
  </si>
  <si>
    <t xml:space="preserve">Nose </t>
  </si>
  <si>
    <t>Temp.</t>
  </si>
  <si>
    <t>Jupiter</t>
  </si>
  <si>
    <t>Calculated values:</t>
  </si>
  <si>
    <t>ISP Surface  s</t>
  </si>
  <si>
    <t>ISP vacuum  s</t>
  </si>
  <si>
    <t>Exhaust speed  m/s</t>
  </si>
  <si>
    <t>Initial Altitude  m</t>
  </si>
  <si>
    <t>Vector angle 1  dg.</t>
  </si>
  <si>
    <t>Vector altitude 1  m</t>
  </si>
  <si>
    <t>Thrust vector 2  dg.</t>
  </si>
  <si>
    <t>Vector altitude 2  m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</si>
</sst>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0.000"/>
    <numFmt numFmtId="185" formatCode="0.0"/>
    <numFmt numFmtId="186" formatCode="0.000000000000000000000"/>
    <numFmt numFmtId="187" formatCode="0.0000"/>
    <numFmt numFmtId="188" formatCode="0.000000"/>
    <numFmt numFmtId="189" formatCode="#,##0.0"/>
    <numFmt numFmtId="190" formatCode="0.0000000"/>
    <numFmt numFmtId="191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0" fontId="30" fillId="23" borderId="3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4"/>
  <sheetViews>
    <sheetView tabSelected="1" zoomScale="70" zoomScaleNormal="70" zoomScalePageLayoutView="0" workbookViewId="0" topLeftCell="A1">
      <pane xSplit="25" ySplit="13" topLeftCell="Z1001" activePane="bottomRight" state="frozen"/>
      <selection pane="topLeft" activeCell="A1" sqref="A1"/>
      <selection pane="topRight" activeCell="Z1" sqref="Z1"/>
      <selection pane="bottomLeft" activeCell="A14" sqref="A14"/>
      <selection pane="bottomRight" activeCell="A1006" sqref="A1006"/>
    </sheetView>
  </sheetViews>
  <sheetFormatPr defaultColWidth="9.140625" defaultRowHeight="12.75"/>
  <cols>
    <col min="1" max="1" width="7.421875" style="1" customWidth="1"/>
    <col min="2" max="3" width="7.28125" style="2" customWidth="1"/>
    <col min="4" max="4" width="4.7109375" style="3" customWidth="1"/>
    <col min="5" max="5" width="7.28125" style="2" customWidth="1"/>
    <col min="6" max="6" width="8.00390625" style="2" customWidth="1"/>
    <col min="7" max="7" width="8.421875" style="2" customWidth="1"/>
    <col min="8" max="8" width="6.8515625" style="2" customWidth="1"/>
    <col min="9" max="9" width="6.140625" style="2" customWidth="1"/>
    <col min="10" max="10" width="5.57421875" style="5" customWidth="1"/>
    <col min="11" max="11" width="7.7109375" style="2" customWidth="1"/>
    <col min="12" max="12" width="6.28125" style="5" customWidth="1"/>
    <col min="13" max="13" width="6.57421875" style="5" customWidth="1"/>
    <col min="14" max="14" width="6.28125" style="2" customWidth="1"/>
    <col min="15" max="15" width="6.140625" style="2" customWidth="1"/>
    <col min="16" max="16" width="6.28125" style="2" customWidth="1"/>
    <col min="17" max="17" width="7.7109375" style="2" customWidth="1"/>
    <col min="18" max="18" width="6.8515625" style="2" customWidth="1"/>
    <col min="19" max="19" width="7.421875" style="2" customWidth="1"/>
    <col min="20" max="20" width="8.28125" style="2" customWidth="1"/>
    <col min="21" max="21" width="6.8515625" style="2" customWidth="1"/>
    <col min="22" max="22" width="8.140625" style="2" customWidth="1"/>
    <col min="23" max="23" width="6.140625" style="2" customWidth="1"/>
    <col min="24" max="24" width="4.8515625" style="2" customWidth="1"/>
    <col min="25" max="25" width="5.421875" style="2" customWidth="1"/>
    <col min="26" max="16384" width="9.140625" style="1" customWidth="1"/>
  </cols>
  <sheetData>
    <row r="1" spans="8:11" ht="15">
      <c r="H1" s="4"/>
      <c r="I1" s="19" t="s">
        <v>55</v>
      </c>
      <c r="K1" s="4"/>
    </row>
    <row r="2" spans="2:25" ht="9.75">
      <c r="B2" s="1" t="s">
        <v>25</v>
      </c>
      <c r="C2" s="1"/>
      <c r="E2" s="6">
        <v>0</v>
      </c>
      <c r="G2" s="3" t="s">
        <v>34</v>
      </c>
      <c r="H2" s="6"/>
      <c r="I2" s="3"/>
      <c r="J2" s="3"/>
      <c r="K2" s="7">
        <v>285</v>
      </c>
      <c r="L2" s="7"/>
      <c r="M2" s="7"/>
      <c r="N2" s="22" t="s">
        <v>60</v>
      </c>
      <c r="Q2" s="9">
        <v>0</v>
      </c>
      <c r="R2" s="10"/>
      <c r="S2" s="8" t="s">
        <v>35</v>
      </c>
      <c r="T2" s="11">
        <v>1</v>
      </c>
      <c r="U2" s="8"/>
      <c r="V2" s="9"/>
      <c r="W2" s="10"/>
      <c r="X2" s="10"/>
      <c r="Y2" s="10"/>
    </row>
    <row r="3" spans="2:25" ht="9.75">
      <c r="B3" s="1" t="s">
        <v>20</v>
      </c>
      <c r="C3" s="1"/>
      <c r="E3" s="6">
        <v>6970</v>
      </c>
      <c r="G3" s="3" t="s">
        <v>22</v>
      </c>
      <c r="H3" s="6"/>
      <c r="I3" s="3"/>
      <c r="J3" s="3"/>
      <c r="K3" s="9">
        <v>667000</v>
      </c>
      <c r="L3" s="9"/>
      <c r="M3" s="9"/>
      <c r="N3" s="22" t="s">
        <v>36</v>
      </c>
      <c r="Q3" s="9">
        <v>0</v>
      </c>
      <c r="R3" s="9">
        <v>0</v>
      </c>
      <c r="S3" s="10"/>
      <c r="T3" s="8"/>
      <c r="V3" s="9"/>
      <c r="W3" s="10"/>
      <c r="X3" s="10"/>
      <c r="Y3" s="10"/>
    </row>
    <row r="4" spans="2:25" ht="9.75">
      <c r="B4" s="1" t="s">
        <v>50</v>
      </c>
      <c r="C4" s="1"/>
      <c r="E4" s="6">
        <v>45000</v>
      </c>
      <c r="G4" s="3" t="s">
        <v>23</v>
      </c>
      <c r="H4" s="6"/>
      <c r="I4" s="3"/>
      <c r="J4" s="3"/>
      <c r="K4" s="9">
        <v>800000</v>
      </c>
      <c r="L4" s="9"/>
      <c r="M4" s="9"/>
      <c r="N4" s="23" t="s">
        <v>61</v>
      </c>
      <c r="O4" s="12"/>
      <c r="Q4" s="9">
        <v>0</v>
      </c>
      <c r="R4" s="9"/>
      <c r="S4" s="9"/>
      <c r="T4" s="13"/>
      <c r="U4" s="20" t="s">
        <v>56</v>
      </c>
      <c r="V4" s="14"/>
      <c r="W4" s="10"/>
      <c r="X4" s="10"/>
      <c r="Y4" s="10"/>
    </row>
    <row r="5" spans="2:25" ht="9.75">
      <c r="B5" s="2" t="s">
        <v>31</v>
      </c>
      <c r="E5" s="11">
        <v>2.7</v>
      </c>
      <c r="G5" s="14"/>
      <c r="H5" s="11"/>
      <c r="I5" s="14"/>
      <c r="J5" s="14"/>
      <c r="K5" s="9"/>
      <c r="L5" s="9"/>
      <c r="M5" s="9"/>
      <c r="N5" s="23" t="s">
        <v>62</v>
      </c>
      <c r="O5" s="12"/>
      <c r="Q5" s="9">
        <v>1000</v>
      </c>
      <c r="R5" s="9"/>
      <c r="S5" s="9"/>
      <c r="T5" s="13"/>
      <c r="U5" s="20"/>
      <c r="V5" s="14"/>
      <c r="W5" s="10"/>
      <c r="X5" s="10"/>
      <c r="Y5" s="10"/>
    </row>
    <row r="6" spans="2:23" ht="9.75">
      <c r="B6" s="2" t="s">
        <v>24</v>
      </c>
      <c r="E6" s="11">
        <v>0.25</v>
      </c>
      <c r="G6" s="14"/>
      <c r="H6" s="11"/>
      <c r="I6" s="14"/>
      <c r="J6" s="14"/>
      <c r="K6" s="15"/>
      <c r="L6" s="15"/>
      <c r="M6" s="15"/>
      <c r="N6" s="23" t="s">
        <v>63</v>
      </c>
      <c r="O6" s="12"/>
      <c r="Q6" s="9">
        <v>45</v>
      </c>
      <c r="R6" s="9"/>
      <c r="S6" s="16"/>
      <c r="U6" s="21" t="s">
        <v>57</v>
      </c>
      <c r="V6" s="17"/>
      <c r="W6" s="2">
        <f>$K$3/($K$2*9.78)</f>
        <v>239.299680694579</v>
      </c>
    </row>
    <row r="7" spans="7:23" ht="9.75">
      <c r="G7" s="14" t="s">
        <v>44</v>
      </c>
      <c r="I7" s="14"/>
      <c r="J7" s="14"/>
      <c r="K7" s="15">
        <v>0</v>
      </c>
      <c r="L7" s="15"/>
      <c r="M7" s="15"/>
      <c r="N7" s="23" t="s">
        <v>64</v>
      </c>
      <c r="O7" s="12"/>
      <c r="Q7" s="9">
        <v>18000</v>
      </c>
      <c r="R7" s="9"/>
      <c r="S7" s="17"/>
      <c r="U7" s="21" t="s">
        <v>58</v>
      </c>
      <c r="V7" s="17"/>
      <c r="W7" s="2">
        <f>$K$4/($K$2*9.78)</f>
        <v>287.01610877910525</v>
      </c>
    </row>
    <row r="8" spans="7:23" ht="9.75">
      <c r="G8" s="14" t="s">
        <v>51</v>
      </c>
      <c r="I8" s="14"/>
      <c r="J8" s="14"/>
      <c r="K8" s="6">
        <v>45000</v>
      </c>
      <c r="L8" s="6"/>
      <c r="M8" s="15"/>
      <c r="N8" s="12"/>
      <c r="O8" s="12"/>
      <c r="Q8" s="9"/>
      <c r="R8" s="9"/>
      <c r="S8" s="17"/>
      <c r="U8" s="21" t="s">
        <v>59</v>
      </c>
      <c r="V8" s="17"/>
      <c r="W8" s="2">
        <f>$K$3/$K$2</f>
        <v>2340.3508771929824</v>
      </c>
    </row>
    <row r="9" spans="7:22" ht="9.75">
      <c r="G9" s="14" t="s">
        <v>52</v>
      </c>
      <c r="I9" s="14"/>
      <c r="J9" s="14"/>
      <c r="K9" s="6">
        <v>2</v>
      </c>
      <c r="L9" s="6"/>
      <c r="M9" s="15"/>
      <c r="N9" s="12"/>
      <c r="O9" s="12"/>
      <c r="Q9" s="9"/>
      <c r="R9" s="9"/>
      <c r="S9" s="17"/>
      <c r="V9" s="17"/>
    </row>
    <row r="10" spans="12:19" ht="9.75">
      <c r="L10" s="15"/>
      <c r="M10" s="15"/>
      <c r="N10" s="9"/>
      <c r="O10" s="9"/>
      <c r="S10" s="17"/>
    </row>
    <row r="11" spans="4:25" ht="9.75">
      <c r="D11" s="3" t="s">
        <v>47</v>
      </c>
      <c r="E11" s="2" t="s">
        <v>45</v>
      </c>
      <c r="F11" s="2" t="s">
        <v>21</v>
      </c>
      <c r="G11" s="2" t="s">
        <v>3</v>
      </c>
      <c r="L11" s="15"/>
      <c r="M11" s="15"/>
      <c r="N11" s="9"/>
      <c r="O11" s="9"/>
      <c r="Y11" s="2" t="s">
        <v>53</v>
      </c>
    </row>
    <row r="12" spans="1:25" ht="9.75">
      <c r="A12" s="1" t="s">
        <v>17</v>
      </c>
      <c r="B12" s="2" t="s">
        <v>8</v>
      </c>
      <c r="C12" s="2" t="s">
        <v>42</v>
      </c>
      <c r="D12" s="3" t="s">
        <v>48</v>
      </c>
      <c r="E12" s="2" t="s">
        <v>46</v>
      </c>
      <c r="F12" s="2" t="s">
        <v>6</v>
      </c>
      <c r="G12" s="2" t="s">
        <v>6</v>
      </c>
      <c r="H12" s="2" t="s">
        <v>6</v>
      </c>
      <c r="I12" s="2" t="s">
        <v>38</v>
      </c>
      <c r="J12" s="5" t="s">
        <v>10</v>
      </c>
      <c r="K12" s="2" t="s">
        <v>10</v>
      </c>
      <c r="L12" s="5" t="s">
        <v>26</v>
      </c>
      <c r="M12" s="5" t="s">
        <v>27</v>
      </c>
      <c r="N12" s="2" t="s">
        <v>28</v>
      </c>
      <c r="O12" s="2" t="s">
        <v>29</v>
      </c>
      <c r="P12" s="2" t="s">
        <v>4</v>
      </c>
      <c r="Q12" s="2" t="s">
        <v>4</v>
      </c>
      <c r="R12" s="2" t="s">
        <v>3</v>
      </c>
      <c r="S12" s="2" t="s">
        <v>41</v>
      </c>
      <c r="T12" s="14" t="s">
        <v>0</v>
      </c>
      <c r="U12" s="2" t="s">
        <v>1</v>
      </c>
      <c r="V12" s="2" t="s">
        <v>1</v>
      </c>
      <c r="W12" s="2" t="s">
        <v>13</v>
      </c>
      <c r="X12" s="5" t="s">
        <v>15</v>
      </c>
      <c r="Y12" s="2" t="s">
        <v>54</v>
      </c>
    </row>
    <row r="13" spans="1:25" ht="9.75">
      <c r="A13" s="1" t="s">
        <v>9</v>
      </c>
      <c r="B13" s="2" t="s">
        <v>7</v>
      </c>
      <c r="C13" s="2" t="s">
        <v>7</v>
      </c>
      <c r="D13" s="3" t="s">
        <v>43</v>
      </c>
      <c r="E13" s="2" t="s">
        <v>49</v>
      </c>
      <c r="F13" s="2" t="s">
        <v>5</v>
      </c>
      <c r="G13" s="2" t="s">
        <v>5</v>
      </c>
      <c r="H13" s="2" t="s">
        <v>37</v>
      </c>
      <c r="I13" s="2" t="s">
        <v>39</v>
      </c>
      <c r="J13" s="5" t="s">
        <v>40</v>
      </c>
      <c r="K13" s="2" t="s">
        <v>5</v>
      </c>
      <c r="L13" s="5" t="s">
        <v>32</v>
      </c>
      <c r="M13" s="5" t="s">
        <v>32</v>
      </c>
      <c r="N13" s="2" t="s">
        <v>33</v>
      </c>
      <c r="O13" s="2" t="s">
        <v>33</v>
      </c>
      <c r="P13" s="2" t="s">
        <v>33</v>
      </c>
      <c r="Q13" s="2" t="s">
        <v>18</v>
      </c>
      <c r="R13" s="2" t="s">
        <v>2</v>
      </c>
      <c r="S13" s="2" t="s">
        <v>30</v>
      </c>
      <c r="T13" s="14" t="s">
        <v>16</v>
      </c>
      <c r="U13" s="2" t="s">
        <v>12</v>
      </c>
      <c r="V13" s="2" t="s">
        <v>11</v>
      </c>
      <c r="W13" s="2" t="s">
        <v>14</v>
      </c>
      <c r="X13" s="5"/>
      <c r="Y13" s="2" t="s">
        <v>19</v>
      </c>
    </row>
    <row r="14" spans="1:25" ht="9.75">
      <c r="A14" s="5">
        <v>0</v>
      </c>
      <c r="B14" s="2">
        <f>$E$2+$E$3+$E$4</f>
        <v>51970</v>
      </c>
      <c r="C14" s="2">
        <f>$E$4</f>
        <v>45000</v>
      </c>
      <c r="D14" s="3">
        <f>$K$9</f>
        <v>2</v>
      </c>
      <c r="E14" s="2">
        <f>$K$2*$T$2</f>
        <v>285</v>
      </c>
      <c r="F14" s="2">
        <f>$K$3</f>
        <v>667000</v>
      </c>
      <c r="G14" s="2">
        <f>F14</f>
        <v>667000</v>
      </c>
      <c r="H14" s="5">
        <v>0</v>
      </c>
      <c r="J14" s="5">
        <f>$E$6*(IF(X14&lt;0.8,1,IF(X14&lt;1,1+1*(X14-0.8)/0.2,IF(X14&lt;2,0.8+1*(2-X14),0.8))))</f>
        <v>0.25</v>
      </c>
      <c r="K14" s="2">
        <f>0.5*P14*P14*T14*J14*3.14/4*POWER($E$5,2)</f>
        <v>0</v>
      </c>
      <c r="L14" s="5">
        <v>0</v>
      </c>
      <c r="M14" s="5">
        <v>0</v>
      </c>
      <c r="N14" s="2">
        <f>$Q$3</f>
        <v>0</v>
      </c>
      <c r="O14" s="2">
        <f>$R$3</f>
        <v>0</v>
      </c>
      <c r="P14" s="2">
        <f>POWER(POWER(N14,2)+POWER(O14,2),0.5)</f>
        <v>0</v>
      </c>
      <c r="Q14" s="2">
        <f>P14*3.6</f>
        <v>0</v>
      </c>
      <c r="R14" s="2">
        <f>$Q$2</f>
        <v>0</v>
      </c>
      <c r="S14" s="18">
        <v>0</v>
      </c>
      <c r="T14" s="14">
        <f>1.22*IF(R14&lt;5000,EXP(-R14/10850),1.21*EXP(-R14/7640))</f>
        <v>1.22</v>
      </c>
      <c r="U14" s="3">
        <f>IF(R14&lt;11000,288-(288-216)/11000*R14,IF(R14&lt;25000,216,IF(R14&lt;50000,216+(282-216)*(R14-25000)/(50000-25000),IF(R14&lt;90000,282-(282-180)*(R14-50000)/(90000-50000),180+(323-180)*(R14-90000)/(140000-90000)))))</f>
        <v>288</v>
      </c>
      <c r="V14" s="2">
        <f>U14-273</f>
        <v>15</v>
      </c>
      <c r="W14" s="2">
        <f>IF(R14&lt;90000,(U14*0.6+165),274+(321-274)*(R14-90000)/(140000-90000))</f>
        <v>337.79999999999995</v>
      </c>
      <c r="X14" s="5">
        <f>ABS(P14/W14)</f>
        <v>0</v>
      </c>
      <c r="Y14" s="2">
        <f aca="true" t="shared" si="0" ref="Y14:Y38">U14*(1+0.2*POWER(X14,2))-273</f>
        <v>15</v>
      </c>
    </row>
    <row r="15" spans="1:25" ht="9.75">
      <c r="A15" s="5">
        <f>A14+$T$2</f>
        <v>1</v>
      </c>
      <c r="B15" s="2">
        <f>IF(N14&gt;=0,IF(C14&gt;0,B14-E14,$E$2+$E$3),$E$3)</f>
        <v>51685</v>
      </c>
      <c r="C15" s="2">
        <f>IF(C14-E14&gt;0,C14-E14,0)</f>
        <v>44715</v>
      </c>
      <c r="D15" s="3">
        <f>IF(C15&gt;0,IF($K$7=1,$K$9*($K$8-$E$4)/($K$8-C15),$K$9),0)</f>
        <v>2</v>
      </c>
      <c r="E15" s="2">
        <f>IF(C15&gt;0,IF($K$7=1,$T$2*$K$2*POWER(D15/$K$9,0.5),$T$2*$K$2),0)</f>
        <v>285</v>
      </c>
      <c r="F15" s="2">
        <f>IF(C15&gt;0,$K$3*POWER((E15/$T$2)/$K$2,2),0)</f>
        <v>667000</v>
      </c>
      <c r="G15" s="2">
        <f>IF(F15&gt;0,F15+(1.22-T14)/1.22*($K$4-$K$3)*F15/$K$3,0)</f>
        <v>667000</v>
      </c>
      <c r="H15" s="5">
        <f>IF(R14&lt;$Q$5,R14*$Q$4/$Q$5,IF(R14&lt;$Q$7,$Q$4+(R14-$Q$5)*($Q$6-$Q$4)/($Q$7-$Q$5),$Q$6))</f>
        <v>0</v>
      </c>
      <c r="I15" s="2">
        <f>IF(ABS(N14)&gt;0,ATAN(O14/N14)*180/3.1416,0)</f>
        <v>0</v>
      </c>
      <c r="J15" s="5">
        <f>$E$6*(IF(X15&lt;0.8,1,IF(X15&lt;1,1+1*(X15-0.8)/0.2,IF(X15&lt;2,0.8+1*(2-X15),0.8))))</f>
        <v>0.25</v>
      </c>
      <c r="K15" s="2">
        <f>0.5*P15*P15*T15*J15*3.14/4*POWER($E$5,2)</f>
        <v>8.521809455951246</v>
      </c>
      <c r="L15" s="5">
        <f>(G15*COS(H14*3.1416/180)-(K14*COS(I14*3.1416/180)*IF(N14&gt;0,1,-1)))/B15-9.78*POWER(6378000/(6378000+R14),2)+POWER(O14,2)/(6378000+R14)</f>
        <v>3.125098190964497</v>
      </c>
      <c r="M15" s="5">
        <f>(G15*SIN(H14*3.1416/180)-ABS(K14*SIN(I14*3.1416/180)))/B15</f>
        <v>0</v>
      </c>
      <c r="N15" s="2">
        <f aca="true" t="shared" si="1" ref="N15:N38">IF(R14&gt;-0.1,N14+$T$2*L15,0)</f>
        <v>3.125098190964497</v>
      </c>
      <c r="O15" s="2">
        <f aca="true" t="shared" si="2" ref="O15:O38">IF(R14&gt;-0.1,O14+$T$2*M15,0)</f>
        <v>0</v>
      </c>
      <c r="P15" s="2">
        <f>POWER(POWER(N15,2)+POWER(O15,2),0.5)</f>
        <v>3.125098190964497</v>
      </c>
      <c r="Q15" s="2">
        <f aca="true" t="shared" si="3" ref="Q15:Q78">P15*3.6</f>
        <v>11.25035348747219</v>
      </c>
      <c r="R15" s="2">
        <f aca="true" t="shared" si="4" ref="R15:R38">R14+$T$2*(N14+(N15-N14)/2)</f>
        <v>1.5625490954822485</v>
      </c>
      <c r="S15" s="18">
        <f aca="true" t="shared" si="5" ref="S15:S38">(S14+$T$2*(O14/1000+0.5*(O15-O14)/1000))</f>
        <v>0</v>
      </c>
      <c r="T15" s="14">
        <f aca="true" t="shared" si="6" ref="T15:T38">1.22*IF(R15&lt;5000,EXP(-R15/10850),1.21*EXP(-R15/7640))</f>
        <v>1.2198243158861135</v>
      </c>
      <c r="U15" s="3">
        <f aca="true" t="shared" si="7" ref="U15:U38">IF(R15&lt;11000,288-(288-216)/11000*R15,IF(R15&lt;25000,216,IF(R15&lt;50000,216+(282-216)*(R15-25000)/(50000-25000),IF(R15&lt;90000,282-(282-180)*(R15-50000)/(90000-50000),180+(323-180)*(R15-90000)/(140000-90000)))))</f>
        <v>287.98977240592046</v>
      </c>
      <c r="V15" s="2">
        <f aca="true" t="shared" si="8" ref="V15:V78">U15-273</f>
        <v>14.989772405920462</v>
      </c>
      <c r="W15" s="2">
        <f>IF(R15&lt;90000,(U15*0.6+165),274+(321-274)*(R15-90000)/(140000-90000))</f>
        <v>337.79386344355225</v>
      </c>
      <c r="X15" s="5">
        <f aca="true" t="shared" si="9" ref="X15:X38">ABS(P15/W15)</f>
        <v>0.009251494858747555</v>
      </c>
      <c r="Y15" s="2">
        <f t="shared" si="0"/>
        <v>14.994702223894421</v>
      </c>
    </row>
    <row r="16" spans="1:25" ht="9.75">
      <c r="A16" s="5">
        <f aca="true" t="shared" si="10" ref="A16:A79">A15+$T$2</f>
        <v>2</v>
      </c>
      <c r="B16" s="2">
        <f aca="true" t="shared" si="11" ref="B16:B79">IF(N15&gt;=0,IF(C15&gt;0,B15-E15,$E$2+$E$3),$E$3)</f>
        <v>51400</v>
      </c>
      <c r="C16" s="2">
        <f aca="true" t="shared" si="12" ref="C16:C79">IF(C15-E15&gt;0,C15-E15,0)</f>
        <v>44430</v>
      </c>
      <c r="D16" s="3">
        <f aca="true" t="shared" si="13" ref="D16:D79">IF(C16&gt;0,IF($K$7=1,$K$9*($K$8-$E$4)/($K$8-C16),$K$9),0)</f>
        <v>2</v>
      </c>
      <c r="E16" s="2">
        <f aca="true" t="shared" si="14" ref="E16:E79">IF(C16&gt;0,IF($K$7=1,$T$2*$K$2*POWER(D16/$K$9,0.5),$T$2*$K$2),0)</f>
        <v>285</v>
      </c>
      <c r="F16" s="2">
        <f aca="true" t="shared" si="15" ref="F16:F79">IF(C16&gt;0,$K$3*POWER((E16/$T$2)/$K$2,2),0)</f>
        <v>667000</v>
      </c>
      <c r="G16" s="2">
        <f aca="true" t="shared" si="16" ref="G16:G79">IF(F16&gt;0,F16+(1.22-T15)/1.22*($K$4-$K$3)*F16/$K$3,0)</f>
        <v>667019.1524484811</v>
      </c>
      <c r="H16" s="5">
        <f aca="true" t="shared" si="17" ref="H16:H79">IF(R15&lt;$Q$5,R15*$Q$4/$Q$5,IF(R15&lt;$Q$7,$Q$4+(R15-$Q$5)*($Q$6-$Q$4)/($Q$7-$Q$5),$Q$6))</f>
        <v>0</v>
      </c>
      <c r="I16" s="2">
        <f aca="true" t="shared" si="18" ref="I16:I79">IF(ABS(N15)&gt;0,ATAN(O15/N15)*180/3.1416,0)</f>
        <v>0</v>
      </c>
      <c r="J16" s="5">
        <f aca="true" t="shared" si="19" ref="J16:J79">$E$6*(IF(X16&lt;0.8,1,IF(X16&lt;1,1+1*(X16-0.8)/0.2,IF(X16&lt;2,0.8+1*(2-X16),0.8))))</f>
        <v>0.25</v>
      </c>
      <c r="K16" s="2">
        <f aca="true" t="shared" si="20" ref="K16:K79">0.5*P16*P16*T16*J16*3.14/4*POWER($E$5,2)</f>
        <v>34.859357904104456</v>
      </c>
      <c r="L16" s="5">
        <f aca="true" t="shared" si="21" ref="L16:L79">(G16*COS(H15*3.1416/180)-(K15*COS(I15*3.1416/180)*IF(N15&gt;0,1,-1)))/B16-9.78*POWER(6378000/(6378000+R15),2)+POWER(O15,2)/(6378000+R15)</f>
        <v>3.1968653102804296</v>
      </c>
      <c r="M16" s="5">
        <f aca="true" t="shared" si="22" ref="M16:M79">(G16*SIN(H15*3.1416/180)-ABS(K15*SIN(I15*3.1416/180)))/B16</f>
        <v>0</v>
      </c>
      <c r="N16" s="2">
        <f t="shared" si="1"/>
        <v>6.321963501244927</v>
      </c>
      <c r="O16" s="2">
        <f t="shared" si="2"/>
        <v>0</v>
      </c>
      <c r="P16" s="2">
        <f aca="true" t="shared" si="23" ref="P16:P38">POWER(POWER(N16,2)+POWER(O16,2),0.5)</f>
        <v>6.321963501244927</v>
      </c>
      <c r="Q16" s="2">
        <f t="shared" si="3"/>
        <v>22.759068604481737</v>
      </c>
      <c r="R16" s="2">
        <f t="shared" si="4"/>
        <v>6.28607994158696</v>
      </c>
      <c r="S16" s="18">
        <f t="shared" si="5"/>
        <v>0</v>
      </c>
      <c r="T16" s="14">
        <f t="shared" si="6"/>
        <v>1.21929338282136</v>
      </c>
      <c r="U16" s="3">
        <f t="shared" si="7"/>
        <v>287.95885474947323</v>
      </c>
      <c r="V16" s="2">
        <f t="shared" si="8"/>
        <v>14.958854749473232</v>
      </c>
      <c r="W16" s="2">
        <f aca="true" t="shared" si="24" ref="W16:W38">IF(R16&lt;90000,(U16*0.6+165),274+(321-274)*(R16-90000)/(140000-90000))</f>
        <v>337.7753128496839</v>
      </c>
      <c r="X16" s="5">
        <f t="shared" si="9"/>
        <v>0.018716475896088693</v>
      </c>
      <c r="Y16" s="2">
        <f t="shared" si="0"/>
        <v>14.979029519453888</v>
      </c>
    </row>
    <row r="17" spans="1:25" ht="9.75">
      <c r="A17" s="5">
        <f t="shared" si="10"/>
        <v>3</v>
      </c>
      <c r="B17" s="2">
        <f t="shared" si="11"/>
        <v>51115</v>
      </c>
      <c r="C17" s="2">
        <f t="shared" si="12"/>
        <v>44145</v>
      </c>
      <c r="D17" s="3">
        <f t="shared" si="13"/>
        <v>2</v>
      </c>
      <c r="E17" s="2">
        <f t="shared" si="14"/>
        <v>285</v>
      </c>
      <c r="F17" s="2">
        <f t="shared" si="15"/>
        <v>667000</v>
      </c>
      <c r="G17" s="2">
        <f t="shared" si="16"/>
        <v>667077.03285636</v>
      </c>
      <c r="H17" s="5">
        <f t="shared" si="17"/>
        <v>0</v>
      </c>
      <c r="I17" s="2">
        <f t="shared" si="18"/>
        <v>0</v>
      </c>
      <c r="J17" s="5">
        <f t="shared" si="19"/>
        <v>0.25</v>
      </c>
      <c r="K17" s="2">
        <f t="shared" si="20"/>
        <v>80.1859927168505</v>
      </c>
      <c r="L17" s="5">
        <f t="shared" si="21"/>
        <v>3.2698514897211304</v>
      </c>
      <c r="M17" s="5">
        <f t="shared" si="22"/>
        <v>0</v>
      </c>
      <c r="N17" s="2">
        <f t="shared" si="1"/>
        <v>9.591814990966057</v>
      </c>
      <c r="O17" s="2">
        <f t="shared" si="2"/>
        <v>0</v>
      </c>
      <c r="P17" s="2">
        <f t="shared" si="23"/>
        <v>9.591814990966057</v>
      </c>
      <c r="Q17" s="2">
        <f t="shared" si="3"/>
        <v>34.53053396747781</v>
      </c>
      <c r="R17" s="2">
        <f t="shared" si="4"/>
        <v>14.242969187692452</v>
      </c>
      <c r="S17" s="18">
        <f t="shared" si="5"/>
        <v>0</v>
      </c>
      <c r="T17" s="14">
        <f t="shared" si="6"/>
        <v>1.2183995371204062</v>
      </c>
      <c r="U17" s="3">
        <f t="shared" si="7"/>
        <v>287.90677329258966</v>
      </c>
      <c r="V17" s="2">
        <f t="shared" si="8"/>
        <v>14.906773292589662</v>
      </c>
      <c r="W17" s="2">
        <f t="shared" si="24"/>
        <v>337.7440639755538</v>
      </c>
      <c r="X17" s="5">
        <f t="shared" si="9"/>
        <v>0.02839965528353541</v>
      </c>
      <c r="Y17" s="2">
        <f t="shared" si="0"/>
        <v>14.953214982573002</v>
      </c>
    </row>
    <row r="18" spans="1:25" ht="9.75">
      <c r="A18" s="5">
        <f t="shared" si="10"/>
        <v>4</v>
      </c>
      <c r="B18" s="2">
        <f t="shared" si="11"/>
        <v>50830</v>
      </c>
      <c r="C18" s="2">
        <f t="shared" si="12"/>
        <v>43860</v>
      </c>
      <c r="D18" s="3">
        <f t="shared" si="13"/>
        <v>2</v>
      </c>
      <c r="E18" s="2">
        <f t="shared" si="14"/>
        <v>285</v>
      </c>
      <c r="F18" s="2">
        <f t="shared" si="15"/>
        <v>667000</v>
      </c>
      <c r="G18" s="2">
        <f t="shared" si="16"/>
        <v>667174.4766909721</v>
      </c>
      <c r="H18" s="5">
        <f t="shared" si="17"/>
        <v>0</v>
      </c>
      <c r="I18" s="2">
        <f t="shared" si="18"/>
        <v>0</v>
      </c>
      <c r="J18" s="5">
        <f t="shared" si="19"/>
        <v>0.25</v>
      </c>
      <c r="K18" s="2">
        <f t="shared" si="20"/>
        <v>145.69290355111218</v>
      </c>
      <c r="L18" s="5">
        <f t="shared" si="21"/>
        <v>3.344070646403164</v>
      </c>
      <c r="M18" s="5">
        <f t="shared" si="22"/>
        <v>0</v>
      </c>
      <c r="N18" s="2">
        <f t="shared" si="1"/>
        <v>12.935885637369221</v>
      </c>
      <c r="O18" s="2">
        <f t="shared" si="2"/>
        <v>0</v>
      </c>
      <c r="P18" s="2">
        <f t="shared" si="23"/>
        <v>12.935885637369221</v>
      </c>
      <c r="Q18" s="2">
        <f t="shared" si="3"/>
        <v>46.5691882945292</v>
      </c>
      <c r="R18" s="2">
        <f t="shared" si="4"/>
        <v>25.506819501860093</v>
      </c>
      <c r="S18" s="18">
        <f t="shared" si="5"/>
        <v>0</v>
      </c>
      <c r="T18" s="14">
        <f t="shared" si="6"/>
        <v>1.217135320640733</v>
      </c>
      <c r="U18" s="3">
        <f t="shared" si="7"/>
        <v>287.83304627235145</v>
      </c>
      <c r="V18" s="2">
        <f t="shared" si="8"/>
        <v>14.833046272351453</v>
      </c>
      <c r="W18" s="2">
        <f t="shared" si="24"/>
        <v>337.6998277634109</v>
      </c>
      <c r="X18" s="5">
        <f t="shared" si="9"/>
        <v>0.038305869810605804</v>
      </c>
      <c r="Y18" s="2">
        <f t="shared" si="0"/>
        <v>14.917516041314343</v>
      </c>
    </row>
    <row r="19" spans="1:25" ht="9.75">
      <c r="A19" s="5">
        <f t="shared" si="10"/>
        <v>5</v>
      </c>
      <c r="B19" s="2">
        <f t="shared" si="11"/>
        <v>50545</v>
      </c>
      <c r="C19" s="2">
        <f t="shared" si="12"/>
        <v>43575</v>
      </c>
      <c r="D19" s="3">
        <f t="shared" si="13"/>
        <v>2</v>
      </c>
      <c r="E19" s="2">
        <f t="shared" si="14"/>
        <v>285</v>
      </c>
      <c r="F19" s="2">
        <f t="shared" si="15"/>
        <v>667000</v>
      </c>
      <c r="G19" s="2">
        <f t="shared" si="16"/>
        <v>667312.2970121168</v>
      </c>
      <c r="H19" s="5">
        <f t="shared" si="17"/>
        <v>0</v>
      </c>
      <c r="I19" s="2">
        <f t="shared" si="18"/>
        <v>0</v>
      </c>
      <c r="J19" s="5">
        <f t="shared" si="19"/>
        <v>0.25</v>
      </c>
      <c r="K19" s="2">
        <f t="shared" si="20"/>
        <v>232.58587722258767</v>
      </c>
      <c r="L19" s="5">
        <f t="shared" si="21"/>
        <v>3.4195362137226866</v>
      </c>
      <c r="M19" s="5">
        <f t="shared" si="22"/>
        <v>0</v>
      </c>
      <c r="N19" s="2">
        <f t="shared" si="1"/>
        <v>16.355421851091908</v>
      </c>
      <c r="O19" s="2">
        <f t="shared" si="2"/>
        <v>0</v>
      </c>
      <c r="P19" s="2">
        <f t="shared" si="23"/>
        <v>16.355421851091908</v>
      </c>
      <c r="Q19" s="2">
        <f t="shared" si="3"/>
        <v>58.87951866393087</v>
      </c>
      <c r="R19" s="2">
        <f t="shared" si="4"/>
        <v>40.15247324609066</v>
      </c>
      <c r="S19" s="18">
        <f t="shared" si="5"/>
        <v>0</v>
      </c>
      <c r="T19" s="14">
        <f t="shared" si="6"/>
        <v>1.2154935034040673</v>
      </c>
      <c r="U19" s="3">
        <f t="shared" si="7"/>
        <v>287.7371838114801</v>
      </c>
      <c r="V19" s="2">
        <f t="shared" si="8"/>
        <v>14.737183811480122</v>
      </c>
      <c r="W19" s="2">
        <f t="shared" si="24"/>
        <v>337.64231028688806</v>
      </c>
      <c r="X19" s="5">
        <f t="shared" si="9"/>
        <v>0.048440083937333046</v>
      </c>
      <c r="Y19" s="2">
        <f t="shared" si="0"/>
        <v>14.87221551866054</v>
      </c>
    </row>
    <row r="20" spans="1:25" ht="9.75">
      <c r="A20" s="5">
        <f t="shared" si="10"/>
        <v>6</v>
      </c>
      <c r="B20" s="2">
        <f t="shared" si="11"/>
        <v>50260</v>
      </c>
      <c r="C20" s="2">
        <f t="shared" si="12"/>
        <v>43290</v>
      </c>
      <c r="D20" s="3">
        <f t="shared" si="13"/>
        <v>2</v>
      </c>
      <c r="E20" s="2">
        <f t="shared" si="14"/>
        <v>285</v>
      </c>
      <c r="F20" s="2">
        <f t="shared" si="15"/>
        <v>667000</v>
      </c>
      <c r="G20" s="2">
        <f t="shared" si="16"/>
        <v>667491.28200595</v>
      </c>
      <c r="H20" s="5">
        <f t="shared" si="17"/>
        <v>0</v>
      </c>
      <c r="I20" s="2">
        <f t="shared" si="18"/>
        <v>0</v>
      </c>
      <c r="J20" s="5">
        <f t="shared" si="19"/>
        <v>0.25</v>
      </c>
      <c r="K20" s="2">
        <f t="shared" si="20"/>
        <v>342.0817218204365</v>
      </c>
      <c r="L20" s="5">
        <f t="shared" si="21"/>
        <v>3.496261143073653</v>
      </c>
      <c r="M20" s="5">
        <f t="shared" si="22"/>
        <v>0</v>
      </c>
      <c r="N20" s="2">
        <f t="shared" si="1"/>
        <v>19.85168299416556</v>
      </c>
      <c r="O20" s="2">
        <f t="shared" si="2"/>
        <v>0</v>
      </c>
      <c r="P20" s="2">
        <f t="shared" si="23"/>
        <v>19.85168299416556</v>
      </c>
      <c r="Q20" s="2">
        <f t="shared" si="3"/>
        <v>71.46605877899601</v>
      </c>
      <c r="R20" s="2">
        <f t="shared" si="4"/>
        <v>58.25602566871939</v>
      </c>
      <c r="S20" s="18">
        <f t="shared" si="5"/>
        <v>0</v>
      </c>
      <c r="T20" s="14">
        <f t="shared" si="6"/>
        <v>1.2134671068354816</v>
      </c>
      <c r="U20" s="3">
        <f t="shared" si="7"/>
        <v>287.61868783198656</v>
      </c>
      <c r="V20" s="2">
        <f t="shared" si="8"/>
        <v>14.618687831986563</v>
      </c>
      <c r="W20" s="2">
        <f t="shared" si="24"/>
        <v>337.57121269919196</v>
      </c>
      <c r="X20" s="5">
        <f t="shared" si="9"/>
        <v>0.05880739306954855</v>
      </c>
      <c r="Y20" s="2">
        <f t="shared" si="0"/>
        <v>14.817622718916539</v>
      </c>
    </row>
    <row r="21" spans="1:25" ht="9.75">
      <c r="A21" s="5">
        <f t="shared" si="10"/>
        <v>7</v>
      </c>
      <c r="B21" s="2">
        <f t="shared" si="11"/>
        <v>49975</v>
      </c>
      <c r="C21" s="2">
        <f t="shared" si="12"/>
        <v>43005</v>
      </c>
      <c r="D21" s="3">
        <f t="shared" si="13"/>
        <v>2</v>
      </c>
      <c r="E21" s="2">
        <f t="shared" si="14"/>
        <v>285</v>
      </c>
      <c r="F21" s="2">
        <f t="shared" si="15"/>
        <v>667000</v>
      </c>
      <c r="G21" s="2">
        <f t="shared" si="16"/>
        <v>667712.1924515418</v>
      </c>
      <c r="H21" s="5">
        <f t="shared" si="17"/>
        <v>0</v>
      </c>
      <c r="I21" s="2">
        <f t="shared" si="18"/>
        <v>0</v>
      </c>
      <c r="J21" s="5">
        <f t="shared" si="19"/>
        <v>0.25</v>
      </c>
      <c r="K21" s="2">
        <f t="shared" si="20"/>
        <v>475.40435254520014</v>
      </c>
      <c r="L21" s="5">
        <f t="shared" si="21"/>
        <v>3.5742579108929604</v>
      </c>
      <c r="M21" s="5">
        <f t="shared" si="22"/>
        <v>0</v>
      </c>
      <c r="N21" s="2">
        <f t="shared" si="1"/>
        <v>23.42594090505852</v>
      </c>
      <c r="O21" s="2">
        <f t="shared" si="2"/>
        <v>0</v>
      </c>
      <c r="P21" s="2">
        <f t="shared" si="23"/>
        <v>23.42594090505852</v>
      </c>
      <c r="Q21" s="2">
        <f t="shared" si="3"/>
        <v>84.33338725821068</v>
      </c>
      <c r="R21" s="2">
        <f t="shared" si="4"/>
        <v>79.89483761833142</v>
      </c>
      <c r="S21" s="18">
        <f t="shared" si="5"/>
        <v>0</v>
      </c>
      <c r="T21" s="14">
        <f t="shared" si="6"/>
        <v>1.2110494275743102</v>
      </c>
      <c r="U21" s="3">
        <f t="shared" si="7"/>
        <v>287.47705197195273</v>
      </c>
      <c r="V21" s="2">
        <f t="shared" si="8"/>
        <v>14.477051971952733</v>
      </c>
      <c r="W21" s="2">
        <f t="shared" si="24"/>
        <v>337.48623118317164</v>
      </c>
      <c r="X21" s="5">
        <f t="shared" si="9"/>
        <v>0.06941302708241162</v>
      </c>
      <c r="Y21" s="2">
        <f t="shared" si="0"/>
        <v>14.754074537363124</v>
      </c>
    </row>
    <row r="22" spans="1:25" ht="9.75">
      <c r="A22" s="5">
        <f t="shared" si="10"/>
        <v>8</v>
      </c>
      <c r="B22" s="2">
        <f t="shared" si="11"/>
        <v>49690</v>
      </c>
      <c r="C22" s="2">
        <f t="shared" si="12"/>
        <v>42720</v>
      </c>
      <c r="D22" s="3">
        <f t="shared" si="13"/>
        <v>2</v>
      </c>
      <c r="E22" s="2">
        <f t="shared" si="14"/>
        <v>285</v>
      </c>
      <c r="F22" s="2">
        <f t="shared" si="15"/>
        <v>667000</v>
      </c>
      <c r="G22" s="2">
        <f t="shared" si="16"/>
        <v>667975.7591250957</v>
      </c>
      <c r="H22" s="5">
        <f t="shared" si="17"/>
        <v>0</v>
      </c>
      <c r="I22" s="2">
        <f t="shared" si="18"/>
        <v>0</v>
      </c>
      <c r="J22" s="5">
        <f t="shared" si="19"/>
        <v>0.25</v>
      </c>
      <c r="K22" s="2">
        <f t="shared" si="20"/>
        <v>633.7805336254138</v>
      </c>
      <c r="L22" s="5">
        <f t="shared" si="21"/>
        <v>3.653538531498345</v>
      </c>
      <c r="M22" s="5">
        <f t="shared" si="22"/>
        <v>0</v>
      </c>
      <c r="N22" s="2">
        <f t="shared" si="1"/>
        <v>27.079479436556866</v>
      </c>
      <c r="O22" s="2">
        <f t="shared" si="2"/>
        <v>0</v>
      </c>
      <c r="P22" s="2">
        <f t="shared" si="23"/>
        <v>27.079479436556866</v>
      </c>
      <c r="Q22" s="2">
        <f t="shared" si="3"/>
        <v>97.48612597160472</v>
      </c>
      <c r="R22" s="2">
        <f t="shared" si="4"/>
        <v>105.14754778913911</v>
      </c>
      <c r="S22" s="18">
        <f t="shared" si="5"/>
        <v>0</v>
      </c>
      <c r="T22" s="14">
        <f t="shared" si="6"/>
        <v>1.2082340618047311</v>
      </c>
      <c r="U22" s="3">
        <f t="shared" si="7"/>
        <v>287.31176150538016</v>
      </c>
      <c r="V22" s="2">
        <f t="shared" si="8"/>
        <v>14.311761505380161</v>
      </c>
      <c r="W22" s="2">
        <f t="shared" si="24"/>
        <v>337.3870569032281</v>
      </c>
      <c r="X22" s="5">
        <f t="shared" si="9"/>
        <v>0.08026235411966028</v>
      </c>
      <c r="Y22" s="2">
        <f t="shared" si="0"/>
        <v>14.68193659279882</v>
      </c>
    </row>
    <row r="23" spans="1:25" ht="9.75">
      <c r="A23" s="5">
        <f t="shared" si="10"/>
        <v>9</v>
      </c>
      <c r="B23" s="2">
        <f t="shared" si="11"/>
        <v>49405</v>
      </c>
      <c r="C23" s="2">
        <f t="shared" si="12"/>
        <v>42435</v>
      </c>
      <c r="D23" s="3">
        <f t="shared" si="13"/>
        <v>2</v>
      </c>
      <c r="E23" s="2">
        <f t="shared" si="14"/>
        <v>285</v>
      </c>
      <c r="F23" s="2">
        <f t="shared" si="15"/>
        <v>667000</v>
      </c>
      <c r="G23" s="2">
        <f t="shared" si="16"/>
        <v>668282.680147517</v>
      </c>
      <c r="H23" s="5">
        <f t="shared" si="17"/>
        <v>0</v>
      </c>
      <c r="I23" s="2">
        <f t="shared" si="18"/>
        <v>0</v>
      </c>
      <c r="J23" s="5">
        <f t="shared" si="19"/>
        <v>0.25</v>
      </c>
      <c r="K23" s="2">
        <f t="shared" si="20"/>
        <v>818.4352727888314</v>
      </c>
      <c r="L23" s="5">
        <f t="shared" si="21"/>
        <v>3.734114576182437</v>
      </c>
      <c r="M23" s="5">
        <f t="shared" si="22"/>
        <v>0</v>
      </c>
      <c r="N23" s="2">
        <f t="shared" si="1"/>
        <v>30.8135940127393</v>
      </c>
      <c r="O23" s="2">
        <f t="shared" si="2"/>
        <v>0</v>
      </c>
      <c r="P23" s="2">
        <f t="shared" si="23"/>
        <v>30.8135940127393</v>
      </c>
      <c r="Q23" s="2">
        <f t="shared" si="3"/>
        <v>110.92893844586149</v>
      </c>
      <c r="R23" s="2">
        <f t="shared" si="4"/>
        <v>134.0940845137872</v>
      </c>
      <c r="S23" s="18">
        <f t="shared" si="5"/>
        <v>0</v>
      </c>
      <c r="T23" s="14">
        <f t="shared" si="6"/>
        <v>1.205014930047361</v>
      </c>
      <c r="U23" s="3">
        <f t="shared" si="7"/>
        <v>287.1222932650007</v>
      </c>
      <c r="V23" s="2">
        <f t="shared" si="8"/>
        <v>14.122293265000678</v>
      </c>
      <c r="W23" s="2">
        <f t="shared" si="24"/>
        <v>337.2733759590004</v>
      </c>
      <c r="X23" s="5">
        <f t="shared" si="9"/>
        <v>0.09136088469813004</v>
      </c>
      <c r="Y23" s="2">
        <f t="shared" si="0"/>
        <v>14.601604382672917</v>
      </c>
    </row>
    <row r="24" spans="1:25" ht="9.75">
      <c r="A24" s="5">
        <f t="shared" si="10"/>
        <v>10</v>
      </c>
      <c r="B24" s="2">
        <f t="shared" si="11"/>
        <v>49120</v>
      </c>
      <c r="C24" s="2">
        <f t="shared" si="12"/>
        <v>42150</v>
      </c>
      <c r="D24" s="3">
        <f t="shared" si="13"/>
        <v>2</v>
      </c>
      <c r="E24" s="2">
        <f t="shared" si="14"/>
        <v>285</v>
      </c>
      <c r="F24" s="2">
        <f t="shared" si="15"/>
        <v>667000</v>
      </c>
      <c r="G24" s="2">
        <f t="shared" si="16"/>
        <v>668633.6182817221</v>
      </c>
      <c r="H24" s="5">
        <f t="shared" si="17"/>
        <v>0</v>
      </c>
      <c r="I24" s="2">
        <f t="shared" si="18"/>
        <v>0</v>
      </c>
      <c r="J24" s="5">
        <f t="shared" si="19"/>
        <v>0.25</v>
      </c>
      <c r="K24" s="2">
        <f t="shared" si="20"/>
        <v>1030.5868671350577</v>
      </c>
      <c r="L24" s="5">
        <f t="shared" si="21"/>
        <v>3.815997199018902</v>
      </c>
      <c r="M24" s="5">
        <f t="shared" si="22"/>
        <v>0</v>
      </c>
      <c r="N24" s="2">
        <f t="shared" si="1"/>
        <v>34.6295912117582</v>
      </c>
      <c r="O24" s="2">
        <f t="shared" si="2"/>
        <v>0</v>
      </c>
      <c r="P24" s="2">
        <f t="shared" si="23"/>
        <v>34.6295912117582</v>
      </c>
      <c r="Q24" s="2">
        <f t="shared" si="3"/>
        <v>124.66652836232953</v>
      </c>
      <c r="R24" s="2">
        <f t="shared" si="4"/>
        <v>166.81567712603595</v>
      </c>
      <c r="S24" s="18">
        <f t="shared" si="5"/>
        <v>0</v>
      </c>
      <c r="T24" s="14">
        <f t="shared" si="6"/>
        <v>1.2013863023465403</v>
      </c>
      <c r="U24" s="3">
        <f t="shared" si="7"/>
        <v>286.9081155679023</v>
      </c>
      <c r="V24" s="2">
        <f t="shared" si="8"/>
        <v>13.908115567902314</v>
      </c>
      <c r="W24" s="2">
        <f t="shared" si="24"/>
        <v>337.14486934074137</v>
      </c>
      <c r="X24" s="5">
        <f t="shared" si="9"/>
        <v>0.10271427614922178</v>
      </c>
      <c r="Y24" s="2">
        <f t="shared" si="0"/>
        <v>14.513504460588194</v>
      </c>
    </row>
    <row r="25" spans="1:25" ht="9.75">
      <c r="A25" s="5">
        <f t="shared" si="10"/>
        <v>11</v>
      </c>
      <c r="B25" s="2">
        <f t="shared" si="11"/>
        <v>48835</v>
      </c>
      <c r="C25" s="2">
        <f t="shared" si="12"/>
        <v>41865</v>
      </c>
      <c r="D25" s="3">
        <f t="shared" si="13"/>
        <v>2</v>
      </c>
      <c r="E25" s="2">
        <f t="shared" si="14"/>
        <v>285</v>
      </c>
      <c r="F25" s="2">
        <f t="shared" si="15"/>
        <v>667000</v>
      </c>
      <c r="G25" s="2">
        <f t="shared" si="16"/>
        <v>669029.1981868116</v>
      </c>
      <c r="H25" s="5">
        <f t="shared" si="17"/>
        <v>0</v>
      </c>
      <c r="I25" s="2">
        <f t="shared" si="18"/>
        <v>0</v>
      </c>
      <c r="J25" s="5">
        <f t="shared" si="19"/>
        <v>0.25</v>
      </c>
      <c r="K25" s="2">
        <f t="shared" si="20"/>
        <v>1271.4416018770505</v>
      </c>
      <c r="L25" s="5">
        <f t="shared" si="21"/>
        <v>3.8991971698246726</v>
      </c>
      <c r="M25" s="5">
        <f t="shared" si="22"/>
        <v>0</v>
      </c>
      <c r="N25" s="2">
        <f t="shared" si="1"/>
        <v>38.52878838158288</v>
      </c>
      <c r="O25" s="2">
        <f t="shared" si="2"/>
        <v>0</v>
      </c>
      <c r="P25" s="2">
        <f t="shared" si="23"/>
        <v>38.52878838158288</v>
      </c>
      <c r="Q25" s="2">
        <f t="shared" si="3"/>
        <v>138.70363817369835</v>
      </c>
      <c r="R25" s="2">
        <f t="shared" si="4"/>
        <v>203.39486692270648</v>
      </c>
      <c r="S25" s="18">
        <f t="shared" si="5"/>
        <v>0</v>
      </c>
      <c r="T25" s="14">
        <f t="shared" si="6"/>
        <v>1.1973428237812156</v>
      </c>
      <c r="U25" s="3">
        <f t="shared" si="7"/>
        <v>286.66868814377864</v>
      </c>
      <c r="V25" s="2">
        <f t="shared" si="8"/>
        <v>13.668688143778638</v>
      </c>
      <c r="W25" s="2">
        <f t="shared" si="24"/>
        <v>337.0012128862672</v>
      </c>
      <c r="X25" s="5">
        <f t="shared" si="9"/>
        <v>0.11432833743119424</v>
      </c>
      <c r="Y25" s="2">
        <f t="shared" si="0"/>
        <v>14.418095636058922</v>
      </c>
    </row>
    <row r="26" spans="1:25" ht="9.75">
      <c r="A26" s="5">
        <f t="shared" si="10"/>
        <v>12</v>
      </c>
      <c r="B26" s="2">
        <f t="shared" si="11"/>
        <v>48550</v>
      </c>
      <c r="C26" s="2">
        <f t="shared" si="12"/>
        <v>41580</v>
      </c>
      <c r="D26" s="3">
        <f t="shared" si="13"/>
        <v>2</v>
      </c>
      <c r="E26" s="2">
        <f t="shared" si="14"/>
        <v>285</v>
      </c>
      <c r="F26" s="2">
        <f t="shared" si="15"/>
        <v>667000</v>
      </c>
      <c r="G26" s="2">
        <f t="shared" si="16"/>
        <v>669470.0036369659</v>
      </c>
      <c r="H26" s="5">
        <f t="shared" si="17"/>
        <v>0</v>
      </c>
      <c r="I26" s="2">
        <f t="shared" si="18"/>
        <v>0</v>
      </c>
      <c r="J26" s="5">
        <f t="shared" si="19"/>
        <v>0.25</v>
      </c>
      <c r="K26" s="2">
        <f t="shared" si="20"/>
        <v>1542.1881062851871</v>
      </c>
      <c r="L26" s="5">
        <f t="shared" si="21"/>
        <v>3.983724914703906</v>
      </c>
      <c r="M26" s="5">
        <f t="shared" si="22"/>
        <v>0</v>
      </c>
      <c r="N26" s="2">
        <f t="shared" si="1"/>
        <v>42.512513296286784</v>
      </c>
      <c r="O26" s="2">
        <f t="shared" si="2"/>
        <v>0</v>
      </c>
      <c r="P26" s="2">
        <f t="shared" si="23"/>
        <v>42.512513296286784</v>
      </c>
      <c r="Q26" s="2">
        <f t="shared" si="3"/>
        <v>153.04504786663242</v>
      </c>
      <c r="R26" s="2">
        <f t="shared" si="4"/>
        <v>243.9155177616413</v>
      </c>
      <c r="S26" s="18">
        <f t="shared" si="5"/>
        <v>0</v>
      </c>
      <c r="T26" s="14">
        <f t="shared" si="6"/>
        <v>1.1928795402204688</v>
      </c>
      <c r="U26" s="3">
        <f t="shared" si="7"/>
        <v>286.4034620655602</v>
      </c>
      <c r="V26" s="2">
        <f t="shared" si="8"/>
        <v>13.403462065560177</v>
      </c>
      <c r="W26" s="2">
        <f t="shared" si="24"/>
        <v>336.8420772393361</v>
      </c>
      <c r="X26" s="5">
        <f t="shared" si="9"/>
        <v>0.126209034348403</v>
      </c>
      <c r="Y26" s="2">
        <f t="shared" si="0"/>
        <v>14.315870196529204</v>
      </c>
    </row>
    <row r="27" spans="1:25" ht="9.75">
      <c r="A27" s="5">
        <f t="shared" si="10"/>
        <v>13</v>
      </c>
      <c r="B27" s="2">
        <f t="shared" si="11"/>
        <v>48265</v>
      </c>
      <c r="C27" s="2">
        <f t="shared" si="12"/>
        <v>41295</v>
      </c>
      <c r="D27" s="3">
        <f t="shared" si="13"/>
        <v>2</v>
      </c>
      <c r="E27" s="2">
        <f t="shared" si="14"/>
        <v>285</v>
      </c>
      <c r="F27" s="2">
        <f t="shared" si="15"/>
        <v>667000</v>
      </c>
      <c r="G27" s="2">
        <f t="shared" si="16"/>
        <v>669956.5747136702</v>
      </c>
      <c r="H27" s="5">
        <f t="shared" si="17"/>
        <v>0</v>
      </c>
      <c r="I27" s="2">
        <f t="shared" si="18"/>
        <v>0</v>
      </c>
      <c r="J27" s="5">
        <f t="shared" si="19"/>
        <v>0.25</v>
      </c>
      <c r="K27" s="2">
        <f t="shared" si="20"/>
        <v>1843.9913742711499</v>
      </c>
      <c r="L27" s="5">
        <f t="shared" si="21"/>
        <v>4.0695905645759645</v>
      </c>
      <c r="M27" s="5">
        <f t="shared" si="22"/>
        <v>0</v>
      </c>
      <c r="N27" s="2">
        <f t="shared" si="1"/>
        <v>46.582103860862745</v>
      </c>
      <c r="O27" s="2">
        <f t="shared" si="2"/>
        <v>0</v>
      </c>
      <c r="P27" s="2">
        <f t="shared" si="23"/>
        <v>46.582103860862745</v>
      </c>
      <c r="Q27" s="2">
        <f t="shared" si="3"/>
        <v>167.69557389910588</v>
      </c>
      <c r="R27" s="2">
        <f t="shared" si="4"/>
        <v>288.46282634021605</v>
      </c>
      <c r="S27" s="18">
        <f t="shared" si="5"/>
        <v>0</v>
      </c>
      <c r="T27" s="14">
        <f t="shared" si="6"/>
        <v>1.1879919242378634</v>
      </c>
      <c r="U27" s="3">
        <f t="shared" si="7"/>
        <v>286.11187968213676</v>
      </c>
      <c r="V27" s="2">
        <f t="shared" si="8"/>
        <v>13.11187968213676</v>
      </c>
      <c r="W27" s="2">
        <f t="shared" si="24"/>
        <v>336.6671278092821</v>
      </c>
      <c r="X27" s="5">
        <f t="shared" si="9"/>
        <v>0.13836249521590047</v>
      </c>
      <c r="Y27" s="2">
        <f t="shared" si="0"/>
        <v>14.20735515180479</v>
      </c>
    </row>
    <row r="28" spans="1:25" ht="9.75">
      <c r="A28" s="5">
        <f t="shared" si="10"/>
        <v>14</v>
      </c>
      <c r="B28" s="2">
        <f t="shared" si="11"/>
        <v>47980</v>
      </c>
      <c r="C28" s="2">
        <f t="shared" si="12"/>
        <v>41010</v>
      </c>
      <c r="D28" s="3">
        <f t="shared" si="13"/>
        <v>2</v>
      </c>
      <c r="E28" s="2">
        <f t="shared" si="14"/>
        <v>285</v>
      </c>
      <c r="F28" s="2">
        <f t="shared" si="15"/>
        <v>667000</v>
      </c>
      <c r="G28" s="2">
        <f t="shared" si="16"/>
        <v>670489.4049806264</v>
      </c>
      <c r="H28" s="5">
        <f t="shared" si="17"/>
        <v>0</v>
      </c>
      <c r="I28" s="2">
        <f t="shared" si="18"/>
        <v>0</v>
      </c>
      <c r="J28" s="5">
        <f t="shared" si="19"/>
        <v>0.25</v>
      </c>
      <c r="K28" s="2">
        <f t="shared" si="20"/>
        <v>2177.986460377312</v>
      </c>
      <c r="L28" s="5">
        <f t="shared" si="21"/>
        <v>4.156804012059409</v>
      </c>
      <c r="M28" s="5">
        <f t="shared" si="22"/>
        <v>0</v>
      </c>
      <c r="N28" s="2">
        <f t="shared" si="1"/>
        <v>50.738907872922155</v>
      </c>
      <c r="O28" s="2">
        <f t="shared" si="2"/>
        <v>0</v>
      </c>
      <c r="P28" s="2">
        <f t="shared" si="23"/>
        <v>50.738907872922155</v>
      </c>
      <c r="Q28" s="2">
        <f t="shared" si="3"/>
        <v>182.66006834251976</v>
      </c>
      <c r="R28" s="2">
        <f t="shared" si="4"/>
        <v>337.1233322071085</v>
      </c>
      <c r="S28" s="18">
        <f t="shared" si="5"/>
        <v>0</v>
      </c>
      <c r="T28" s="14">
        <f t="shared" si="6"/>
        <v>1.1826759010919496</v>
      </c>
      <c r="U28" s="3">
        <f t="shared" si="7"/>
        <v>285.7933745528262</v>
      </c>
      <c r="V28" s="2">
        <f t="shared" si="8"/>
        <v>12.793374552826208</v>
      </c>
      <c r="W28" s="2">
        <f t="shared" si="24"/>
        <v>336.4760247316957</v>
      </c>
      <c r="X28" s="5">
        <f t="shared" si="9"/>
        <v>0.1507950170101454</v>
      </c>
      <c r="Y28" s="2">
        <f t="shared" si="0"/>
        <v>14.093113501220728</v>
      </c>
    </row>
    <row r="29" spans="1:25" ht="9.75">
      <c r="A29" s="5">
        <f t="shared" si="10"/>
        <v>15</v>
      </c>
      <c r="B29" s="2">
        <f t="shared" si="11"/>
        <v>47695</v>
      </c>
      <c r="C29" s="2">
        <f t="shared" si="12"/>
        <v>40725</v>
      </c>
      <c r="D29" s="3">
        <f t="shared" si="13"/>
        <v>2</v>
      </c>
      <c r="E29" s="2">
        <f t="shared" si="14"/>
        <v>285</v>
      </c>
      <c r="F29" s="2">
        <f t="shared" si="15"/>
        <v>667000</v>
      </c>
      <c r="G29" s="2">
        <f t="shared" si="16"/>
        <v>671068.9386514514</v>
      </c>
      <c r="H29" s="5">
        <f t="shared" si="17"/>
        <v>0</v>
      </c>
      <c r="I29" s="2">
        <f t="shared" si="18"/>
        <v>0</v>
      </c>
      <c r="J29" s="5">
        <f t="shared" si="19"/>
        <v>0.25</v>
      </c>
      <c r="K29" s="2">
        <f t="shared" si="20"/>
        <v>2545.2718654733817</v>
      </c>
      <c r="L29" s="5">
        <f t="shared" si="21"/>
        <v>4.245374977047852</v>
      </c>
      <c r="M29" s="5">
        <f t="shared" si="22"/>
        <v>0</v>
      </c>
      <c r="N29" s="2">
        <f t="shared" si="1"/>
        <v>54.98428284997001</v>
      </c>
      <c r="O29" s="2">
        <f t="shared" si="2"/>
        <v>0</v>
      </c>
      <c r="P29" s="2">
        <f t="shared" si="23"/>
        <v>54.98428284997001</v>
      </c>
      <c r="Q29" s="2">
        <f t="shared" si="3"/>
        <v>197.94341825989204</v>
      </c>
      <c r="R29" s="2">
        <f t="shared" si="4"/>
        <v>389.98492756855455</v>
      </c>
      <c r="S29" s="18">
        <f t="shared" si="5"/>
        <v>0</v>
      </c>
      <c r="T29" s="14">
        <f t="shared" si="6"/>
        <v>1.176927874673515</v>
      </c>
      <c r="U29" s="3">
        <f t="shared" si="7"/>
        <v>285.44737138318766</v>
      </c>
      <c r="V29" s="2">
        <f t="shared" si="8"/>
        <v>12.447371383187658</v>
      </c>
      <c r="W29" s="2">
        <f t="shared" si="24"/>
        <v>336.2684228299126</v>
      </c>
      <c r="X29" s="5">
        <f t="shared" si="9"/>
        <v>0.16351307204893728</v>
      </c>
      <c r="Y29" s="2">
        <f t="shared" si="0"/>
        <v>13.973745524058018</v>
      </c>
    </row>
    <row r="30" spans="1:25" ht="9.75">
      <c r="A30" s="5">
        <f t="shared" si="10"/>
        <v>16</v>
      </c>
      <c r="B30" s="2">
        <f t="shared" si="11"/>
        <v>47410</v>
      </c>
      <c r="C30" s="2">
        <f t="shared" si="12"/>
        <v>40440</v>
      </c>
      <c r="D30" s="3">
        <f t="shared" si="13"/>
        <v>2</v>
      </c>
      <c r="E30" s="2">
        <f t="shared" si="14"/>
        <v>285</v>
      </c>
      <c r="F30" s="2">
        <f t="shared" si="15"/>
        <v>667000</v>
      </c>
      <c r="G30" s="2">
        <f t="shared" si="16"/>
        <v>671695.567761002</v>
      </c>
      <c r="H30" s="5">
        <f t="shared" si="17"/>
        <v>0</v>
      </c>
      <c r="I30" s="2">
        <f t="shared" si="18"/>
        <v>0</v>
      </c>
      <c r="J30" s="5">
        <f t="shared" si="19"/>
        <v>0.25</v>
      </c>
      <c r="K30" s="2">
        <f t="shared" si="20"/>
        <v>2946.9026301839863</v>
      </c>
      <c r="L30" s="5">
        <f t="shared" si="21"/>
        <v>4.335313081270687</v>
      </c>
      <c r="M30" s="5">
        <f t="shared" si="22"/>
        <v>0</v>
      </c>
      <c r="N30" s="2">
        <f t="shared" si="1"/>
        <v>59.3195959312407</v>
      </c>
      <c r="O30" s="2">
        <f t="shared" si="2"/>
        <v>0</v>
      </c>
      <c r="P30" s="2">
        <f t="shared" si="23"/>
        <v>59.3195959312407</v>
      </c>
      <c r="Q30" s="2">
        <f t="shared" si="3"/>
        <v>213.55054535246651</v>
      </c>
      <c r="R30" s="2">
        <f t="shared" si="4"/>
        <v>447.1368669591599</v>
      </c>
      <c r="S30" s="18">
        <f t="shared" si="5"/>
        <v>0</v>
      </c>
      <c r="T30" s="14">
        <f t="shared" si="6"/>
        <v>1.1707447533135926</v>
      </c>
      <c r="U30" s="3">
        <f t="shared" si="7"/>
        <v>285.07328596172187</v>
      </c>
      <c r="V30" s="2">
        <f t="shared" si="8"/>
        <v>12.073285961721865</v>
      </c>
      <c r="W30" s="2">
        <f t="shared" si="24"/>
        <v>336.0439715770331</v>
      </c>
      <c r="X30" s="5">
        <f t="shared" si="9"/>
        <v>0.1765233152460899</v>
      </c>
      <c r="Y30" s="2">
        <f t="shared" si="0"/>
        <v>13.849890093934675</v>
      </c>
    </row>
    <row r="31" spans="1:25" ht="9.75">
      <c r="A31" s="5">
        <f t="shared" si="10"/>
        <v>17</v>
      </c>
      <c r="B31" s="2">
        <f t="shared" si="11"/>
        <v>47125</v>
      </c>
      <c r="C31" s="2">
        <f t="shared" si="12"/>
        <v>40155</v>
      </c>
      <c r="D31" s="3">
        <f t="shared" si="13"/>
        <v>2</v>
      </c>
      <c r="E31" s="2">
        <f t="shared" si="14"/>
        <v>285</v>
      </c>
      <c r="F31" s="2">
        <f t="shared" si="15"/>
        <v>667000</v>
      </c>
      <c r="G31" s="2">
        <f t="shared" si="16"/>
        <v>672369.6293518789</v>
      </c>
      <c r="H31" s="5">
        <f t="shared" si="17"/>
        <v>0</v>
      </c>
      <c r="I31" s="2">
        <f t="shared" si="18"/>
        <v>0</v>
      </c>
      <c r="J31" s="5">
        <f t="shared" si="19"/>
        <v>0.25</v>
      </c>
      <c r="K31" s="2">
        <f t="shared" si="20"/>
        <v>3383.8831579515786</v>
      </c>
      <c r="L31" s="5">
        <f t="shared" si="21"/>
        <v>4.426627932081839</v>
      </c>
      <c r="M31" s="5">
        <f t="shared" si="22"/>
        <v>0</v>
      </c>
      <c r="N31" s="2">
        <f t="shared" si="1"/>
        <v>63.74622386332254</v>
      </c>
      <c r="O31" s="2">
        <f t="shared" si="2"/>
        <v>0</v>
      </c>
      <c r="P31" s="2">
        <f t="shared" si="23"/>
        <v>63.74622386332254</v>
      </c>
      <c r="Q31" s="2">
        <f t="shared" si="3"/>
        <v>229.48640590796114</v>
      </c>
      <c r="R31" s="2">
        <f t="shared" si="4"/>
        <v>508.6697768564415</v>
      </c>
      <c r="S31" s="18">
        <f t="shared" si="5"/>
        <v>0</v>
      </c>
      <c r="T31" s="14">
        <f t="shared" si="6"/>
        <v>1.1641239753398813</v>
      </c>
      <c r="U31" s="3">
        <f t="shared" si="7"/>
        <v>284.6705250969396</v>
      </c>
      <c r="V31" s="2">
        <f t="shared" si="8"/>
        <v>11.670525096939627</v>
      </c>
      <c r="W31" s="2">
        <f t="shared" si="24"/>
        <v>335.8023150581638</v>
      </c>
      <c r="X31" s="5">
        <f t="shared" si="9"/>
        <v>0.18983259198877517</v>
      </c>
      <c r="Y31" s="2">
        <f t="shared" si="0"/>
        <v>13.722226018131948</v>
      </c>
    </row>
    <row r="32" spans="1:25" ht="9.75">
      <c r="A32" s="5">
        <f t="shared" si="10"/>
        <v>18</v>
      </c>
      <c r="B32" s="2">
        <f t="shared" si="11"/>
        <v>46840</v>
      </c>
      <c r="C32" s="2">
        <f t="shared" si="12"/>
        <v>39870</v>
      </c>
      <c r="D32" s="3">
        <f t="shared" si="13"/>
        <v>2</v>
      </c>
      <c r="E32" s="2">
        <f t="shared" si="14"/>
        <v>285</v>
      </c>
      <c r="F32" s="2">
        <f t="shared" si="15"/>
        <v>667000</v>
      </c>
      <c r="G32" s="2">
        <f t="shared" si="16"/>
        <v>673091.4026883572</v>
      </c>
      <c r="H32" s="5">
        <f t="shared" si="17"/>
        <v>0</v>
      </c>
      <c r="I32" s="2">
        <f t="shared" si="18"/>
        <v>0</v>
      </c>
      <c r="J32" s="5">
        <f t="shared" si="19"/>
        <v>0.25</v>
      </c>
      <c r="K32" s="2">
        <f t="shared" si="20"/>
        <v>3857.1597936467006</v>
      </c>
      <c r="L32" s="5">
        <f t="shared" si="21"/>
        <v>4.519329215663824</v>
      </c>
      <c r="M32" s="5">
        <f t="shared" si="22"/>
        <v>0</v>
      </c>
      <c r="N32" s="2">
        <f t="shared" si="1"/>
        <v>68.26555307898636</v>
      </c>
      <c r="O32" s="2">
        <f t="shared" si="2"/>
        <v>0</v>
      </c>
      <c r="P32" s="2">
        <f t="shared" si="23"/>
        <v>68.26555307898636</v>
      </c>
      <c r="Q32" s="2">
        <f t="shared" si="3"/>
        <v>245.75599108435088</v>
      </c>
      <c r="R32" s="2">
        <f t="shared" si="4"/>
        <v>574.675665327596</v>
      </c>
      <c r="S32" s="18">
        <f t="shared" si="5"/>
        <v>0</v>
      </c>
      <c r="T32" s="14">
        <f t="shared" si="6"/>
        <v>1.1570635342631934</v>
      </c>
      <c r="U32" s="3">
        <f t="shared" si="7"/>
        <v>284.2384865542194</v>
      </c>
      <c r="V32" s="2">
        <f t="shared" si="8"/>
        <v>11.238486554219378</v>
      </c>
      <c r="W32" s="2">
        <f t="shared" si="24"/>
        <v>335.54309193253164</v>
      </c>
      <c r="X32" s="5">
        <f t="shared" si="9"/>
        <v>0.20344794668791052</v>
      </c>
      <c r="Y32" s="2">
        <f t="shared" si="0"/>
        <v>13.591473403063503</v>
      </c>
    </row>
    <row r="33" spans="1:25" ht="9.75">
      <c r="A33" s="5">
        <f t="shared" si="10"/>
        <v>19</v>
      </c>
      <c r="B33" s="2">
        <f t="shared" si="11"/>
        <v>46555</v>
      </c>
      <c r="C33" s="2">
        <f t="shared" si="12"/>
        <v>39585</v>
      </c>
      <c r="D33" s="3">
        <f t="shared" si="13"/>
        <v>2</v>
      </c>
      <c r="E33" s="2">
        <f t="shared" si="14"/>
        <v>285</v>
      </c>
      <c r="F33" s="2">
        <f t="shared" si="15"/>
        <v>667000</v>
      </c>
      <c r="G33" s="2">
        <f t="shared" si="16"/>
        <v>673861.1065106519</v>
      </c>
      <c r="H33" s="5">
        <f t="shared" si="17"/>
        <v>0</v>
      </c>
      <c r="I33" s="2">
        <f t="shared" si="18"/>
        <v>0</v>
      </c>
      <c r="J33" s="5">
        <f t="shared" si="19"/>
        <v>0.25</v>
      </c>
      <c r="K33" s="2">
        <f t="shared" si="20"/>
        <v>4367.613187735172</v>
      </c>
      <c r="L33" s="5">
        <f t="shared" si="21"/>
        <v>4.61342679977143</v>
      </c>
      <c r="M33" s="5">
        <f t="shared" si="22"/>
        <v>0</v>
      </c>
      <c r="N33" s="2">
        <f t="shared" si="1"/>
        <v>72.87897987875779</v>
      </c>
      <c r="O33" s="2">
        <f t="shared" si="2"/>
        <v>0</v>
      </c>
      <c r="P33" s="2">
        <f t="shared" si="23"/>
        <v>72.87897987875779</v>
      </c>
      <c r="Q33" s="2">
        <f t="shared" si="3"/>
        <v>262.36432756352804</v>
      </c>
      <c r="R33" s="2">
        <f t="shared" si="4"/>
        <v>645.247931806468</v>
      </c>
      <c r="S33" s="18">
        <f t="shared" si="5"/>
        <v>0</v>
      </c>
      <c r="T33" s="14">
        <f t="shared" si="6"/>
        <v>1.1495620034698661</v>
      </c>
      <c r="U33" s="3">
        <f t="shared" si="7"/>
        <v>283.7765589918122</v>
      </c>
      <c r="V33" s="2">
        <f t="shared" si="8"/>
        <v>10.77655899181218</v>
      </c>
      <c r="W33" s="2">
        <f t="shared" si="24"/>
        <v>335.2659353950873</v>
      </c>
      <c r="X33" s="5">
        <f t="shared" si="9"/>
        <v>0.21737663205441687</v>
      </c>
      <c r="Y33" s="2">
        <f t="shared" si="0"/>
        <v>13.458395047364831</v>
      </c>
    </row>
    <row r="34" spans="1:25" ht="9.75">
      <c r="A34" s="5">
        <f t="shared" si="10"/>
        <v>20</v>
      </c>
      <c r="B34" s="2">
        <f t="shared" si="11"/>
        <v>46270</v>
      </c>
      <c r="C34" s="2">
        <f t="shared" si="12"/>
        <v>39300</v>
      </c>
      <c r="D34" s="3">
        <f t="shared" si="13"/>
        <v>2</v>
      </c>
      <c r="E34" s="2">
        <f t="shared" si="14"/>
        <v>285</v>
      </c>
      <c r="F34" s="2">
        <f t="shared" si="15"/>
        <v>667000</v>
      </c>
      <c r="G34" s="2">
        <f t="shared" si="16"/>
        <v>674678.8963430392</v>
      </c>
      <c r="H34" s="5">
        <f t="shared" si="17"/>
        <v>0</v>
      </c>
      <c r="I34" s="2">
        <f t="shared" si="18"/>
        <v>0</v>
      </c>
      <c r="J34" s="5">
        <f t="shared" si="19"/>
        <v>0.25</v>
      </c>
      <c r="K34" s="2">
        <f t="shared" si="20"/>
        <v>4916.0504801574325</v>
      </c>
      <c r="L34" s="5">
        <f t="shared" si="21"/>
        <v>4.708930846070366</v>
      </c>
      <c r="M34" s="5">
        <f t="shared" si="22"/>
        <v>0</v>
      </c>
      <c r="N34" s="2">
        <f t="shared" si="1"/>
        <v>77.58791072482816</v>
      </c>
      <c r="O34" s="2">
        <f t="shared" si="2"/>
        <v>0</v>
      </c>
      <c r="P34" s="2">
        <f t="shared" si="23"/>
        <v>77.58791072482816</v>
      </c>
      <c r="Q34" s="2">
        <f t="shared" si="3"/>
        <v>279.3164786093814</v>
      </c>
      <c r="R34" s="2">
        <f t="shared" si="4"/>
        <v>720.4813771082611</v>
      </c>
      <c r="S34" s="18">
        <f t="shared" si="5"/>
        <v>0</v>
      </c>
      <c r="T34" s="14">
        <f t="shared" si="6"/>
        <v>1.1416185602908804</v>
      </c>
      <c r="U34" s="3">
        <f t="shared" si="7"/>
        <v>283.2841218952914</v>
      </c>
      <c r="V34" s="2">
        <f t="shared" si="8"/>
        <v>10.284121895291378</v>
      </c>
      <c r="W34" s="2">
        <f t="shared" si="24"/>
        <v>334.97047313717485</v>
      </c>
      <c r="X34" s="5">
        <f t="shared" si="9"/>
        <v>0.23162611915664247</v>
      </c>
      <c r="Y34" s="2">
        <f t="shared" si="0"/>
        <v>13.323797864356493</v>
      </c>
    </row>
    <row r="35" spans="1:25" ht="9.75">
      <c r="A35" s="5">
        <f t="shared" si="10"/>
        <v>21</v>
      </c>
      <c r="B35" s="2">
        <f t="shared" si="11"/>
        <v>45985</v>
      </c>
      <c r="C35" s="2">
        <f t="shared" si="12"/>
        <v>39015</v>
      </c>
      <c r="D35" s="3">
        <f t="shared" si="13"/>
        <v>2</v>
      </c>
      <c r="E35" s="2">
        <f t="shared" si="14"/>
        <v>285</v>
      </c>
      <c r="F35" s="2">
        <f t="shared" si="15"/>
        <v>667000</v>
      </c>
      <c r="G35" s="2">
        <f t="shared" si="16"/>
        <v>675544.8618699287</v>
      </c>
      <c r="H35" s="5">
        <f t="shared" si="17"/>
        <v>0</v>
      </c>
      <c r="I35" s="2">
        <f t="shared" si="18"/>
        <v>0</v>
      </c>
      <c r="J35" s="5">
        <f t="shared" si="19"/>
        <v>0.25</v>
      </c>
      <c r="K35" s="2">
        <f t="shared" si="20"/>
        <v>5503.197342222462</v>
      </c>
      <c r="L35" s="5">
        <f t="shared" si="21"/>
        <v>4.805851932051166</v>
      </c>
      <c r="M35" s="5">
        <f t="shared" si="22"/>
        <v>0</v>
      </c>
      <c r="N35" s="2">
        <f t="shared" si="1"/>
        <v>82.39376265687933</v>
      </c>
      <c r="O35" s="2">
        <f t="shared" si="2"/>
        <v>0</v>
      </c>
      <c r="P35" s="2">
        <f t="shared" si="23"/>
        <v>82.39376265687933</v>
      </c>
      <c r="Q35" s="2">
        <f t="shared" si="3"/>
        <v>296.6175455647656</v>
      </c>
      <c r="R35" s="2">
        <f t="shared" si="4"/>
        <v>800.4722137991148</v>
      </c>
      <c r="S35" s="18">
        <f t="shared" si="5"/>
        <v>0</v>
      </c>
      <c r="T35" s="14">
        <f t="shared" si="6"/>
        <v>1.1332330093137466</v>
      </c>
      <c r="U35" s="3">
        <f t="shared" si="7"/>
        <v>282.76054550967854</v>
      </c>
      <c r="V35" s="2">
        <f t="shared" si="8"/>
        <v>9.760545509678536</v>
      </c>
      <c r="W35" s="2">
        <f t="shared" si="24"/>
        <v>334.6563273058071</v>
      </c>
      <c r="X35" s="5">
        <f t="shared" si="9"/>
        <v>0.24620410831673403</v>
      </c>
      <c r="Y35" s="2">
        <f t="shared" si="0"/>
        <v>13.18853433591562</v>
      </c>
    </row>
    <row r="36" spans="1:25" ht="9.75">
      <c r="A36" s="5">
        <f t="shared" si="10"/>
        <v>22</v>
      </c>
      <c r="B36" s="2">
        <f t="shared" si="11"/>
        <v>45700</v>
      </c>
      <c r="C36" s="2">
        <f t="shared" si="12"/>
        <v>38730</v>
      </c>
      <c r="D36" s="3">
        <f t="shared" si="13"/>
        <v>2</v>
      </c>
      <c r="E36" s="2">
        <f t="shared" si="14"/>
        <v>285</v>
      </c>
      <c r="F36" s="2">
        <f t="shared" si="15"/>
        <v>667000</v>
      </c>
      <c r="G36" s="2">
        <f t="shared" si="16"/>
        <v>676459.024394485</v>
      </c>
      <c r="H36" s="5">
        <f t="shared" si="17"/>
        <v>0</v>
      </c>
      <c r="I36" s="2">
        <f t="shared" si="18"/>
        <v>0</v>
      </c>
      <c r="J36" s="5">
        <f t="shared" si="19"/>
        <v>0.25</v>
      </c>
      <c r="K36" s="2">
        <f t="shared" si="20"/>
        <v>6129.689918917028</v>
      </c>
      <c r="L36" s="5">
        <f t="shared" si="21"/>
        <v>4.9042011824180225</v>
      </c>
      <c r="M36" s="5">
        <f t="shared" si="22"/>
        <v>0</v>
      </c>
      <c r="N36" s="2">
        <f t="shared" si="1"/>
        <v>87.29796383929735</v>
      </c>
      <c r="O36" s="2">
        <f t="shared" si="2"/>
        <v>0</v>
      </c>
      <c r="P36" s="2">
        <f t="shared" si="23"/>
        <v>87.29796383929735</v>
      </c>
      <c r="Q36" s="2">
        <f t="shared" si="3"/>
        <v>314.27266982147046</v>
      </c>
      <c r="R36" s="2">
        <f t="shared" si="4"/>
        <v>885.3180770472031</v>
      </c>
      <c r="S36" s="18">
        <f t="shared" si="5"/>
        <v>0</v>
      </c>
      <c r="T36" s="14">
        <f t="shared" si="6"/>
        <v>1.1244058047991823</v>
      </c>
      <c r="U36" s="3">
        <f t="shared" si="7"/>
        <v>282.20519076841833</v>
      </c>
      <c r="V36" s="2">
        <f t="shared" si="8"/>
        <v>9.205190768418333</v>
      </c>
      <c r="W36" s="2">
        <f t="shared" si="24"/>
        <v>334.323114461051</v>
      </c>
      <c r="X36" s="5">
        <f t="shared" si="9"/>
        <v>0.2611185409062336</v>
      </c>
      <c r="Y36" s="2">
        <f t="shared" si="0"/>
        <v>13.053504000077453</v>
      </c>
    </row>
    <row r="37" spans="1:25" ht="9.75">
      <c r="A37" s="5">
        <f t="shared" si="10"/>
        <v>23</v>
      </c>
      <c r="B37" s="2">
        <f t="shared" si="11"/>
        <v>45415</v>
      </c>
      <c r="C37" s="2">
        <f t="shared" si="12"/>
        <v>38445</v>
      </c>
      <c r="D37" s="3">
        <f t="shared" si="13"/>
        <v>2</v>
      </c>
      <c r="E37" s="2">
        <f t="shared" si="14"/>
        <v>285</v>
      </c>
      <c r="F37" s="2">
        <f t="shared" si="15"/>
        <v>667000</v>
      </c>
      <c r="G37" s="2">
        <f t="shared" si="16"/>
        <v>677421.3343948432</v>
      </c>
      <c r="H37" s="5">
        <f t="shared" si="17"/>
        <v>0</v>
      </c>
      <c r="I37" s="2">
        <f t="shared" si="18"/>
        <v>0</v>
      </c>
      <c r="J37" s="5">
        <f t="shared" si="19"/>
        <v>0.25</v>
      </c>
      <c r="K37" s="2">
        <f t="shared" si="20"/>
        <v>6796.066718025663</v>
      </c>
      <c r="L37" s="5">
        <f t="shared" si="21"/>
        <v>5.0039904097667325</v>
      </c>
      <c r="M37" s="5">
        <f t="shared" si="22"/>
        <v>0</v>
      </c>
      <c r="N37" s="2">
        <f t="shared" si="1"/>
        <v>92.30195424906408</v>
      </c>
      <c r="O37" s="2">
        <f t="shared" si="2"/>
        <v>0</v>
      </c>
      <c r="P37" s="2">
        <f t="shared" si="23"/>
        <v>92.30195424906408</v>
      </c>
      <c r="Q37" s="2">
        <f t="shared" si="3"/>
        <v>332.2870352966307</v>
      </c>
      <c r="R37" s="2">
        <f t="shared" si="4"/>
        <v>975.1180360913838</v>
      </c>
      <c r="S37" s="18">
        <f t="shared" si="5"/>
        <v>0</v>
      </c>
      <c r="T37" s="14">
        <f t="shared" si="6"/>
        <v>1.1151380720612398</v>
      </c>
      <c r="U37" s="3">
        <f t="shared" si="7"/>
        <v>281.61740921831097</v>
      </c>
      <c r="V37" s="2">
        <f t="shared" si="8"/>
        <v>8.617409218310968</v>
      </c>
      <c r="W37" s="2">
        <f t="shared" si="24"/>
        <v>333.9704455309866</v>
      </c>
      <c r="X37" s="5">
        <f t="shared" si="9"/>
        <v>0.2763776121037036</v>
      </c>
      <c r="Y37" s="2">
        <f t="shared" si="0"/>
        <v>12.919654974963521</v>
      </c>
    </row>
    <row r="38" spans="1:25" ht="9.75">
      <c r="A38" s="5">
        <f t="shared" si="10"/>
        <v>24</v>
      </c>
      <c r="B38" s="2">
        <f t="shared" si="11"/>
        <v>45130</v>
      </c>
      <c r="C38" s="2">
        <f t="shared" si="12"/>
        <v>38160</v>
      </c>
      <c r="D38" s="3">
        <f t="shared" si="13"/>
        <v>2</v>
      </c>
      <c r="E38" s="2">
        <f t="shared" si="14"/>
        <v>285</v>
      </c>
      <c r="F38" s="2">
        <f t="shared" si="15"/>
        <v>667000</v>
      </c>
      <c r="G38" s="2">
        <f t="shared" si="16"/>
        <v>678431.6691933238</v>
      </c>
      <c r="H38" s="5">
        <f t="shared" si="17"/>
        <v>0</v>
      </c>
      <c r="I38" s="2">
        <f t="shared" si="18"/>
        <v>0</v>
      </c>
      <c r="J38" s="5">
        <f t="shared" si="19"/>
        <v>0.25</v>
      </c>
      <c r="K38" s="2">
        <f t="shared" si="20"/>
        <v>7502.760496290866</v>
      </c>
      <c r="L38" s="5">
        <f t="shared" si="21"/>
        <v>5.105232264276104</v>
      </c>
      <c r="M38" s="5">
        <f t="shared" si="22"/>
        <v>0</v>
      </c>
      <c r="N38" s="2">
        <f t="shared" si="1"/>
        <v>97.40718651334018</v>
      </c>
      <c r="O38" s="2">
        <f t="shared" si="2"/>
        <v>0</v>
      </c>
      <c r="P38" s="2">
        <f t="shared" si="23"/>
        <v>97.40718651334018</v>
      </c>
      <c r="Q38" s="2">
        <f t="shared" si="3"/>
        <v>350.66587144802463</v>
      </c>
      <c r="R38" s="2">
        <f t="shared" si="4"/>
        <v>1069.972606472586</v>
      </c>
      <c r="S38" s="18">
        <f t="shared" si="5"/>
        <v>0</v>
      </c>
      <c r="T38" s="14">
        <f t="shared" si="6"/>
        <v>1.105431627666981</v>
      </c>
      <c r="U38" s="3">
        <f t="shared" si="7"/>
        <v>280.9965429394522</v>
      </c>
      <c r="V38" s="2">
        <f t="shared" si="8"/>
        <v>7.996542939452183</v>
      </c>
      <c r="W38" s="2">
        <f t="shared" si="24"/>
        <v>333.5979257636713</v>
      </c>
      <c r="X38" s="5">
        <f t="shared" si="9"/>
        <v>0.29198978467973374</v>
      </c>
      <c r="Y38" s="2">
        <f t="shared" si="0"/>
        <v>12.787985521896019</v>
      </c>
    </row>
    <row r="39" spans="1:25" ht="9.75">
      <c r="A39" s="5">
        <f t="shared" si="10"/>
        <v>25</v>
      </c>
      <c r="B39" s="2">
        <f t="shared" si="11"/>
        <v>44845</v>
      </c>
      <c r="C39" s="2">
        <f t="shared" si="12"/>
        <v>37875</v>
      </c>
      <c r="D39" s="3">
        <f t="shared" si="13"/>
        <v>2</v>
      </c>
      <c r="E39" s="2">
        <f t="shared" si="14"/>
        <v>285</v>
      </c>
      <c r="F39" s="2">
        <f t="shared" si="15"/>
        <v>667000</v>
      </c>
      <c r="G39" s="2">
        <f t="shared" si="16"/>
        <v>679489.8307543373</v>
      </c>
      <c r="H39" s="5">
        <f t="shared" si="17"/>
        <v>0.18522160536861</v>
      </c>
      <c r="I39" s="2">
        <f t="shared" si="18"/>
        <v>0</v>
      </c>
      <c r="J39" s="5">
        <f t="shared" si="19"/>
        <v>0.25</v>
      </c>
      <c r="K39" s="2">
        <f t="shared" si="20"/>
        <v>8250.090196456405</v>
      </c>
      <c r="L39" s="5">
        <f t="shared" si="21"/>
        <v>5.207940392043913</v>
      </c>
      <c r="M39" s="5">
        <f t="shared" si="22"/>
        <v>0</v>
      </c>
      <c r="N39" s="2">
        <f aca="true" t="shared" si="25" ref="N39:N102">IF(R38&gt;-0.1,N38+$T$2*L39,0)</f>
        <v>102.61512690538409</v>
      </c>
      <c r="O39" s="2">
        <f aca="true" t="shared" si="26" ref="O39:O102">IF(R38&gt;-0.1,O38+$T$2*M39,0)</f>
        <v>0</v>
      </c>
      <c r="P39" s="2">
        <f aca="true" t="shared" si="27" ref="P39:P102">POWER(POWER(N39,2)+POWER(O39,2),0.5)</f>
        <v>102.61512690538409</v>
      </c>
      <c r="Q39" s="2">
        <f t="shared" si="3"/>
        <v>369.4144568593827</v>
      </c>
      <c r="R39" s="2">
        <f aca="true" t="shared" si="28" ref="R39:R102">R38+$T$2*(N38+(N39-N38)/2)</f>
        <v>1169.9837631819482</v>
      </c>
      <c r="S39" s="18">
        <f aca="true" t="shared" si="29" ref="S39:S102">(S38+$T$2*(O38/1000+0.5*(O39-O38)/1000))</f>
        <v>0</v>
      </c>
      <c r="T39" s="14">
        <f aca="true" t="shared" si="30" ref="T39:T102">1.22*IF(R39&lt;5000,EXP(-R39/10850),1.21*EXP(-R39/7640))</f>
        <v>1.0952889983100653</v>
      </c>
      <c r="U39" s="3">
        <f aca="true" t="shared" si="31" ref="U39:U102">IF(R39&lt;11000,288-(288-216)/11000*R39,IF(R39&lt;25000,216,IF(R39&lt;50000,216+(282-216)*(R39-25000)/(50000-25000),IF(R39&lt;90000,282-(282-180)*(R39-50000)/(90000-50000),180+(323-180)*(R39-90000)/(140000-90000)))))</f>
        <v>280.34192445917273</v>
      </c>
      <c r="V39" s="2">
        <f t="shared" si="8"/>
        <v>7.341924459172731</v>
      </c>
      <c r="W39" s="2">
        <f aca="true" t="shared" si="32" ref="W39:W102">IF(R39&lt;90000,(U39*0.6+165),274+(321-274)*(R39-90000)/(140000-90000))</f>
        <v>333.20515467550365</v>
      </c>
      <c r="X39" s="5">
        <f aca="true" t="shared" si="33" ref="X39:X102">ABS(P39/W39)</f>
        <v>0.3079638038772756</v>
      </c>
      <c r="Y39" s="2">
        <f aca="true" t="shared" si="34" ref="Y39:Y102">U39*(1+0.2*POWER(X39,2))-273</f>
        <v>12.659545650795678</v>
      </c>
    </row>
    <row r="40" spans="1:25" ht="9.75">
      <c r="A40" s="5">
        <f t="shared" si="10"/>
        <v>26</v>
      </c>
      <c r="B40" s="2">
        <f t="shared" si="11"/>
        <v>44560</v>
      </c>
      <c r="C40" s="2">
        <f t="shared" si="12"/>
        <v>37590</v>
      </c>
      <c r="D40" s="3">
        <f t="shared" si="13"/>
        <v>2</v>
      </c>
      <c r="E40" s="2">
        <f t="shared" si="14"/>
        <v>285</v>
      </c>
      <c r="F40" s="2">
        <f t="shared" si="15"/>
        <v>667000</v>
      </c>
      <c r="G40" s="2">
        <f t="shared" si="16"/>
        <v>680595.5436268535</v>
      </c>
      <c r="H40" s="5">
        <f t="shared" si="17"/>
        <v>0.44995702018751005</v>
      </c>
      <c r="I40" s="2">
        <f t="shared" si="18"/>
        <v>0</v>
      </c>
      <c r="J40" s="5">
        <f t="shared" si="19"/>
        <v>0.25</v>
      </c>
      <c r="K40" s="2">
        <f t="shared" si="20"/>
        <v>9038.241550206336</v>
      </c>
      <c r="L40" s="5">
        <f t="shared" si="21"/>
        <v>5.3120497922848156</v>
      </c>
      <c r="M40" s="5">
        <f t="shared" si="22"/>
        <v>0.04937569136282307</v>
      </c>
      <c r="N40" s="2">
        <f t="shared" si="25"/>
        <v>107.9271766976689</v>
      </c>
      <c r="O40" s="2">
        <f t="shared" si="26"/>
        <v>0.04937569136282307</v>
      </c>
      <c r="P40" s="2">
        <f t="shared" si="27"/>
        <v>107.9271879921308</v>
      </c>
      <c r="Q40" s="2">
        <f t="shared" si="3"/>
        <v>388.5378767716709</v>
      </c>
      <c r="R40" s="2">
        <f t="shared" si="28"/>
        <v>1275.2549149834747</v>
      </c>
      <c r="S40" s="18">
        <f t="shared" si="29"/>
        <v>2.4687845681411535E-05</v>
      </c>
      <c r="T40" s="14">
        <f t="shared" si="30"/>
        <v>1.0847134422012272</v>
      </c>
      <c r="U40" s="3">
        <f t="shared" si="31"/>
        <v>279.65287692010816</v>
      </c>
      <c r="V40" s="2">
        <f t="shared" si="8"/>
        <v>6.652876920108156</v>
      </c>
      <c r="W40" s="2">
        <f t="shared" si="32"/>
        <v>332.7917261520649</v>
      </c>
      <c r="X40" s="5">
        <f t="shared" si="33"/>
        <v>0.3243085074260977</v>
      </c>
      <c r="Y40" s="2">
        <f t="shared" si="34"/>
        <v>12.535431563524185</v>
      </c>
    </row>
    <row r="41" spans="1:25" ht="9.75">
      <c r="A41" s="5">
        <f t="shared" si="10"/>
        <v>27</v>
      </c>
      <c r="B41" s="2">
        <f t="shared" si="11"/>
        <v>44275</v>
      </c>
      <c r="C41" s="2">
        <f t="shared" si="12"/>
        <v>37305</v>
      </c>
      <c r="D41" s="3">
        <f t="shared" si="13"/>
        <v>2</v>
      </c>
      <c r="E41" s="2">
        <f t="shared" si="14"/>
        <v>285</v>
      </c>
      <c r="F41" s="2">
        <f t="shared" si="15"/>
        <v>667000</v>
      </c>
      <c r="G41" s="2">
        <f t="shared" si="16"/>
        <v>681748.4526124891</v>
      </c>
      <c r="H41" s="5">
        <f t="shared" si="17"/>
        <v>0.7286159514268448</v>
      </c>
      <c r="I41" s="2">
        <f t="shared" si="18"/>
        <v>0.026212229388020383</v>
      </c>
      <c r="J41" s="5">
        <f t="shared" si="19"/>
        <v>0.25</v>
      </c>
      <c r="K41" s="2">
        <f t="shared" si="20"/>
        <v>9867.242577865381</v>
      </c>
      <c r="L41" s="5">
        <f t="shared" si="21"/>
        <v>5.417341463437332</v>
      </c>
      <c r="M41" s="5">
        <f t="shared" si="22"/>
        <v>0.12092345356936841</v>
      </c>
      <c r="N41" s="2">
        <f t="shared" si="25"/>
        <v>113.34451816110624</v>
      </c>
      <c r="O41" s="2">
        <f t="shared" si="26"/>
        <v>0.17029914493219148</v>
      </c>
      <c r="P41" s="2">
        <f t="shared" si="27"/>
        <v>113.34464609752023</v>
      </c>
      <c r="Q41" s="2">
        <f t="shared" si="3"/>
        <v>408.04072595107283</v>
      </c>
      <c r="R41" s="2">
        <f t="shared" si="28"/>
        <v>1385.8907624128622</v>
      </c>
      <c r="S41" s="18">
        <f t="shared" si="29"/>
        <v>0.0001345252638289188</v>
      </c>
      <c r="T41" s="14">
        <f t="shared" si="30"/>
        <v>1.0737089802321376</v>
      </c>
      <c r="U41" s="3">
        <f t="shared" si="31"/>
        <v>278.9287150096613</v>
      </c>
      <c r="V41" s="2">
        <f t="shared" si="8"/>
        <v>5.928715009661289</v>
      </c>
      <c r="W41" s="2">
        <f t="shared" si="32"/>
        <v>332.35722900579674</v>
      </c>
      <c r="X41" s="5">
        <f t="shared" si="33"/>
        <v>0.34103258844880835</v>
      </c>
      <c r="Y41" s="2">
        <f t="shared" si="34"/>
        <v>12.416776907019937</v>
      </c>
    </row>
    <row r="42" spans="1:25" ht="9.75">
      <c r="A42" s="5">
        <f t="shared" si="10"/>
        <v>28</v>
      </c>
      <c r="B42" s="2">
        <f t="shared" si="11"/>
        <v>43990</v>
      </c>
      <c r="C42" s="2">
        <f t="shared" si="12"/>
        <v>37020</v>
      </c>
      <c r="D42" s="3">
        <f t="shared" si="13"/>
        <v>2</v>
      </c>
      <c r="E42" s="2">
        <f t="shared" si="14"/>
        <v>285</v>
      </c>
      <c r="F42" s="2">
        <f t="shared" si="15"/>
        <v>667000</v>
      </c>
      <c r="G42" s="2">
        <f t="shared" si="16"/>
        <v>682948.1193681358</v>
      </c>
      <c r="H42" s="5">
        <f t="shared" si="17"/>
        <v>1.0214755475634587</v>
      </c>
      <c r="I42" s="2">
        <f t="shared" si="18"/>
        <v>0.08608614036384328</v>
      </c>
      <c r="J42" s="5">
        <f t="shared" si="19"/>
        <v>0.25</v>
      </c>
      <c r="K42" s="2">
        <f t="shared" si="20"/>
        <v>10736.988814551078</v>
      </c>
      <c r="L42" s="5">
        <f t="shared" si="21"/>
        <v>5.523763671038197</v>
      </c>
      <c r="M42" s="5">
        <f t="shared" si="22"/>
        <v>0.19732099871995748</v>
      </c>
      <c r="N42" s="2">
        <f t="shared" si="25"/>
        <v>118.86828183214443</v>
      </c>
      <c r="O42" s="2">
        <f t="shared" si="26"/>
        <v>0.36762014365214896</v>
      </c>
      <c r="P42" s="2">
        <f t="shared" si="27"/>
        <v>118.86885029433127</v>
      </c>
      <c r="Q42" s="2">
        <f t="shared" si="3"/>
        <v>427.92786105959254</v>
      </c>
      <c r="R42" s="2">
        <f t="shared" si="28"/>
        <v>1501.9971624094874</v>
      </c>
      <c r="S42" s="18">
        <f t="shared" si="29"/>
        <v>0.00040348490812108903</v>
      </c>
      <c r="T42" s="14">
        <f t="shared" si="30"/>
        <v>1.062280423847122</v>
      </c>
      <c r="U42" s="3">
        <f t="shared" si="31"/>
        <v>278.168745846047</v>
      </c>
      <c r="V42" s="2">
        <f t="shared" si="8"/>
        <v>5.168745846046988</v>
      </c>
      <c r="W42" s="2">
        <f t="shared" si="32"/>
        <v>331.9012475076282</v>
      </c>
      <c r="X42" s="5">
        <f t="shared" si="33"/>
        <v>0.35814523502687123</v>
      </c>
      <c r="Y42" s="2">
        <f t="shared" si="34"/>
        <v>12.30477610590782</v>
      </c>
    </row>
    <row r="43" spans="1:25" ht="9.75">
      <c r="A43" s="5">
        <f t="shared" si="10"/>
        <v>29</v>
      </c>
      <c r="B43" s="2">
        <f t="shared" si="11"/>
        <v>43705</v>
      </c>
      <c r="C43" s="2">
        <f t="shared" si="12"/>
        <v>36735</v>
      </c>
      <c r="D43" s="3">
        <f t="shared" si="13"/>
        <v>2</v>
      </c>
      <c r="E43" s="2">
        <f t="shared" si="14"/>
        <v>285</v>
      </c>
      <c r="F43" s="2">
        <f t="shared" si="15"/>
        <v>667000</v>
      </c>
      <c r="G43" s="2">
        <f t="shared" si="16"/>
        <v>684194.0193674859</v>
      </c>
      <c r="H43" s="5">
        <f t="shared" si="17"/>
        <v>1.3288160181427608</v>
      </c>
      <c r="I43" s="2">
        <f t="shared" si="18"/>
        <v>0.1771958504264429</v>
      </c>
      <c r="J43" s="5">
        <f t="shared" si="19"/>
        <v>0.25</v>
      </c>
      <c r="K43" s="2">
        <f t="shared" si="20"/>
        <v>11647.239304518778</v>
      </c>
      <c r="L43" s="5">
        <f t="shared" si="21"/>
        <v>5.631270132486713</v>
      </c>
      <c r="M43" s="5">
        <f t="shared" si="22"/>
        <v>0.27871267448392334</v>
      </c>
      <c r="N43" s="2">
        <f t="shared" si="25"/>
        <v>124.49955196463115</v>
      </c>
      <c r="O43" s="2">
        <f t="shared" si="26"/>
        <v>0.6463328181360724</v>
      </c>
      <c r="P43" s="2">
        <f t="shared" si="27"/>
        <v>124.50122965459295</v>
      </c>
      <c r="Q43" s="2">
        <f t="shared" si="3"/>
        <v>448.20442675653464</v>
      </c>
      <c r="R43" s="2">
        <f t="shared" si="28"/>
        <v>1623.6810793078753</v>
      </c>
      <c r="S43" s="18">
        <f t="shared" si="29"/>
        <v>0.0009104613890151997</v>
      </c>
      <c r="T43" s="14">
        <f t="shared" si="30"/>
        <v>1.0504333916921968</v>
      </c>
      <c r="U43" s="3">
        <f t="shared" si="31"/>
        <v>277.3722692990757</v>
      </c>
      <c r="V43" s="2">
        <f t="shared" si="8"/>
        <v>4.372269299075697</v>
      </c>
      <c r="W43" s="2">
        <f t="shared" si="32"/>
        <v>331.42336157944544</v>
      </c>
      <c r="X43" s="5">
        <f t="shared" si="33"/>
        <v>0.375656166968027</v>
      </c>
      <c r="Y43" s="2">
        <f t="shared" si="34"/>
        <v>12.200688636064797</v>
      </c>
    </row>
    <row r="44" spans="1:25" ht="9.75">
      <c r="A44" s="5">
        <f t="shared" si="10"/>
        <v>30</v>
      </c>
      <c r="B44" s="2">
        <f t="shared" si="11"/>
        <v>43420</v>
      </c>
      <c r="C44" s="2">
        <f t="shared" si="12"/>
        <v>36450</v>
      </c>
      <c r="D44" s="3">
        <f t="shared" si="13"/>
        <v>2</v>
      </c>
      <c r="E44" s="2">
        <f t="shared" si="14"/>
        <v>285</v>
      </c>
      <c r="F44" s="2">
        <f t="shared" si="15"/>
        <v>667000</v>
      </c>
      <c r="G44" s="2">
        <f t="shared" si="16"/>
        <v>685485.5400860147</v>
      </c>
      <c r="H44" s="5">
        <f t="shared" si="17"/>
        <v>1.6509205040502581</v>
      </c>
      <c r="I44" s="2">
        <f t="shared" si="18"/>
        <v>0.2974446315573277</v>
      </c>
      <c r="J44" s="5">
        <f t="shared" si="19"/>
        <v>0.25</v>
      </c>
      <c r="K44" s="2">
        <f t="shared" si="20"/>
        <v>12597.611210109053</v>
      </c>
      <c r="L44" s="5">
        <f t="shared" si="21"/>
        <v>5.739809757489686</v>
      </c>
      <c r="M44" s="5">
        <f t="shared" si="22"/>
        <v>0.36528141264419667</v>
      </c>
      <c r="N44" s="2">
        <f t="shared" si="25"/>
        <v>130.23936172212083</v>
      </c>
      <c r="O44" s="2">
        <f t="shared" si="26"/>
        <v>1.011614230780269</v>
      </c>
      <c r="P44" s="2">
        <f t="shared" si="27"/>
        <v>130.24329044191623</v>
      </c>
      <c r="Q44" s="2">
        <f t="shared" si="3"/>
        <v>468.87584559089845</v>
      </c>
      <c r="R44" s="2">
        <f t="shared" si="28"/>
        <v>1751.0505361512512</v>
      </c>
      <c r="S44" s="18">
        <f t="shared" si="29"/>
        <v>0.0017394349134733705</v>
      </c>
      <c r="T44" s="14">
        <f t="shared" si="30"/>
        <v>1.0381743237057741</v>
      </c>
      <c r="U44" s="3">
        <f t="shared" si="31"/>
        <v>276.53857830882816</v>
      </c>
      <c r="V44" s="2">
        <f t="shared" si="8"/>
        <v>3.538578308828164</v>
      </c>
      <c r="W44" s="2">
        <f t="shared" si="32"/>
        <v>330.92314698529685</v>
      </c>
      <c r="X44" s="5">
        <f t="shared" si="33"/>
        <v>0.39357564325261</v>
      </c>
      <c r="Y44" s="2">
        <f t="shared" si="34"/>
        <v>12.105842297605534</v>
      </c>
    </row>
    <row r="45" spans="1:25" ht="9.75">
      <c r="A45" s="5">
        <f t="shared" si="10"/>
        <v>31</v>
      </c>
      <c r="B45" s="2">
        <f t="shared" si="11"/>
        <v>43135</v>
      </c>
      <c r="C45" s="2">
        <f t="shared" si="12"/>
        <v>36165</v>
      </c>
      <c r="D45" s="3">
        <f t="shared" si="13"/>
        <v>2</v>
      </c>
      <c r="E45" s="2">
        <f t="shared" si="14"/>
        <v>285</v>
      </c>
      <c r="F45" s="2">
        <f t="shared" si="15"/>
        <v>667000</v>
      </c>
      <c r="G45" s="2">
        <f t="shared" si="16"/>
        <v>686821.9794648624</v>
      </c>
      <c r="H45" s="5">
        <f t="shared" si="17"/>
        <v>1.988074948635665</v>
      </c>
      <c r="I45" s="2">
        <f t="shared" si="18"/>
        <v>0.4450261735535653</v>
      </c>
      <c r="J45" s="5">
        <f t="shared" si="19"/>
        <v>0.25</v>
      </c>
      <c r="K45" s="2">
        <f t="shared" si="20"/>
        <v>13587.574879183858</v>
      </c>
      <c r="L45" s="5">
        <f t="shared" si="21"/>
        <v>5.849326342773102</v>
      </c>
      <c r="M45" s="5">
        <f t="shared" si="22"/>
        <v>0.4572156359544647</v>
      </c>
      <c r="N45" s="2">
        <f t="shared" si="25"/>
        <v>136.08868806489394</v>
      </c>
      <c r="O45" s="2">
        <f t="shared" si="26"/>
        <v>1.4688298667347337</v>
      </c>
      <c r="P45" s="2">
        <f t="shared" si="27"/>
        <v>136.09661450749397</v>
      </c>
      <c r="Q45" s="2">
        <f t="shared" si="3"/>
        <v>489.9478122269783</v>
      </c>
      <c r="R45" s="2">
        <f t="shared" si="28"/>
        <v>1884.2145610447585</v>
      </c>
      <c r="S45" s="18">
        <f t="shared" si="29"/>
        <v>0.002979656962230872</v>
      </c>
      <c r="T45" s="14">
        <f t="shared" si="30"/>
        <v>1.0255104929778622</v>
      </c>
      <c r="U45" s="3">
        <f t="shared" si="31"/>
        <v>275.66695923679794</v>
      </c>
      <c r="V45" s="2">
        <f t="shared" si="8"/>
        <v>2.6669592367979362</v>
      </c>
      <c r="W45" s="2">
        <f t="shared" si="32"/>
        <v>330.4001755420787</v>
      </c>
      <c r="X45" s="5">
        <f t="shared" si="33"/>
        <v>0.41191447396843506</v>
      </c>
      <c r="Y45" s="2">
        <f t="shared" si="34"/>
        <v>12.021636665486255</v>
      </c>
    </row>
    <row r="46" spans="1:25" ht="9.75">
      <c r="A46" s="5">
        <f t="shared" si="10"/>
        <v>32</v>
      </c>
      <c r="B46" s="2">
        <f t="shared" si="11"/>
        <v>42850</v>
      </c>
      <c r="C46" s="2">
        <f t="shared" si="12"/>
        <v>35880</v>
      </c>
      <c r="D46" s="3">
        <f t="shared" si="13"/>
        <v>2</v>
      </c>
      <c r="E46" s="2">
        <f t="shared" si="14"/>
        <v>285</v>
      </c>
      <c r="F46" s="2">
        <f t="shared" si="15"/>
        <v>667000</v>
      </c>
      <c r="G46" s="2">
        <f t="shared" si="16"/>
        <v>688202.5446179871</v>
      </c>
      <c r="H46" s="5">
        <f t="shared" si="17"/>
        <v>2.340567955706714</v>
      </c>
      <c r="I46" s="2">
        <f t="shared" si="18"/>
        <v>0.618378271547859</v>
      </c>
      <c r="J46" s="5">
        <f t="shared" si="19"/>
        <v>0.25</v>
      </c>
      <c r="K46" s="2">
        <f t="shared" si="20"/>
        <v>14616.449428054399</v>
      </c>
      <c r="L46" s="5">
        <f t="shared" si="21"/>
        <v>5.959758239121872</v>
      </c>
      <c r="M46" s="5">
        <f t="shared" si="22"/>
        <v>0.5547092694981745</v>
      </c>
      <c r="N46" s="2">
        <f t="shared" si="25"/>
        <v>142.0484463040158</v>
      </c>
      <c r="O46" s="2">
        <f t="shared" si="26"/>
        <v>2.023539136232908</v>
      </c>
      <c r="P46" s="2">
        <f t="shared" si="27"/>
        <v>142.0628586507421</v>
      </c>
      <c r="Q46" s="2">
        <f t="shared" si="3"/>
        <v>511.4262911426716</v>
      </c>
      <c r="R46" s="2">
        <f t="shared" si="28"/>
        <v>2023.2831282292134</v>
      </c>
      <c r="S46" s="18">
        <f t="shared" si="29"/>
        <v>0.004725841463714693</v>
      </c>
      <c r="T46" s="14">
        <f t="shared" si="30"/>
        <v>1.0124500151980174</v>
      </c>
      <c r="U46" s="3">
        <f t="shared" si="31"/>
        <v>274.7566922515906</v>
      </c>
      <c r="V46" s="2">
        <f t="shared" si="8"/>
        <v>1.7566922515906072</v>
      </c>
      <c r="W46" s="2">
        <f t="shared" si="32"/>
        <v>329.85401535095434</v>
      </c>
      <c r="X46" s="5">
        <f t="shared" si="33"/>
        <v>0.430684036086666</v>
      </c>
      <c r="Y46" s="2">
        <f t="shared" si="34"/>
        <v>11.949546723799813</v>
      </c>
    </row>
    <row r="47" spans="1:25" ht="9.75">
      <c r="A47" s="5">
        <f t="shared" si="10"/>
        <v>33</v>
      </c>
      <c r="B47" s="2">
        <f t="shared" si="11"/>
        <v>42565</v>
      </c>
      <c r="C47" s="2">
        <f t="shared" si="12"/>
        <v>35595</v>
      </c>
      <c r="D47" s="3">
        <f t="shared" si="13"/>
        <v>2</v>
      </c>
      <c r="E47" s="2">
        <f t="shared" si="14"/>
        <v>285</v>
      </c>
      <c r="F47" s="2">
        <f t="shared" si="15"/>
        <v>667000</v>
      </c>
      <c r="G47" s="2">
        <f t="shared" si="16"/>
        <v>689626.3508021834</v>
      </c>
      <c r="H47" s="5">
        <f t="shared" si="17"/>
        <v>2.708690633547918</v>
      </c>
      <c r="I47" s="2">
        <f t="shared" si="18"/>
        <v>0.8161450716291643</v>
      </c>
      <c r="J47" s="5">
        <f t="shared" si="19"/>
        <v>0.25</v>
      </c>
      <c r="K47" s="2">
        <f t="shared" si="20"/>
        <v>15683.398896951596</v>
      </c>
      <c r="L47" s="5">
        <f t="shared" si="21"/>
        <v>6.071037991943259</v>
      </c>
      <c r="M47" s="5">
        <f t="shared" si="22"/>
        <v>0.657961808756841</v>
      </c>
      <c r="N47" s="2">
        <f t="shared" si="25"/>
        <v>148.11948429595907</v>
      </c>
      <c r="O47" s="2">
        <f t="shared" si="26"/>
        <v>2.681500944989749</v>
      </c>
      <c r="P47" s="2">
        <f t="shared" si="27"/>
        <v>148.14375476346902</v>
      </c>
      <c r="Q47" s="2">
        <f t="shared" si="3"/>
        <v>533.3175171484885</v>
      </c>
      <c r="R47" s="2">
        <f t="shared" si="28"/>
        <v>2168.3670935292007</v>
      </c>
      <c r="S47" s="18">
        <f t="shared" si="29"/>
        <v>0.007078361504326022</v>
      </c>
      <c r="T47" s="14">
        <f t="shared" si="30"/>
        <v>0.9990018555153405</v>
      </c>
      <c r="U47" s="3">
        <f t="shared" si="31"/>
        <v>273.8070517514452</v>
      </c>
      <c r="V47" s="2">
        <f t="shared" si="8"/>
        <v>0.8070517514452149</v>
      </c>
      <c r="W47" s="2">
        <f t="shared" si="32"/>
        <v>329.2842310508671</v>
      </c>
      <c r="X47" s="5">
        <f t="shared" si="33"/>
        <v>0.4498962926062017</v>
      </c>
      <c r="Y47" s="2">
        <f t="shared" si="34"/>
        <v>11.891126689516625</v>
      </c>
    </row>
    <row r="48" spans="1:25" ht="9.75">
      <c r="A48" s="5">
        <f t="shared" si="10"/>
        <v>34</v>
      </c>
      <c r="B48" s="2">
        <f t="shared" si="11"/>
        <v>42280</v>
      </c>
      <c r="C48" s="2">
        <f t="shared" si="12"/>
        <v>35310</v>
      </c>
      <c r="D48" s="3">
        <f t="shared" si="13"/>
        <v>2</v>
      </c>
      <c r="E48" s="2">
        <f t="shared" si="14"/>
        <v>285</v>
      </c>
      <c r="F48" s="2">
        <f t="shared" si="15"/>
        <v>667000</v>
      </c>
      <c r="G48" s="2">
        <f t="shared" si="16"/>
        <v>691092.4206692292</v>
      </c>
      <c r="H48" s="5">
        <f t="shared" si="17"/>
        <v>3.0927364240478843</v>
      </c>
      <c r="I48" s="2">
        <f t="shared" si="18"/>
        <v>1.0371461061291467</v>
      </c>
      <c r="J48" s="5">
        <f t="shared" si="19"/>
        <v>0.25</v>
      </c>
      <c r="K48" s="2">
        <f t="shared" si="20"/>
        <v>16787.42903406146</v>
      </c>
      <c r="L48" s="5">
        <f t="shared" si="21"/>
        <v>6.183091953499771</v>
      </c>
      <c r="M48" s="5">
        <f t="shared" si="22"/>
        <v>0.7671783767630602</v>
      </c>
      <c r="N48" s="2">
        <f t="shared" si="25"/>
        <v>154.30257624945884</v>
      </c>
      <c r="O48" s="2">
        <f t="shared" si="26"/>
        <v>3.448679321752809</v>
      </c>
      <c r="P48" s="2">
        <f t="shared" si="27"/>
        <v>154.3411106163369</v>
      </c>
      <c r="Q48" s="2">
        <f t="shared" si="3"/>
        <v>555.6279982188129</v>
      </c>
      <c r="R48" s="2">
        <f t="shared" si="28"/>
        <v>2319.57812380191</v>
      </c>
      <c r="S48" s="18">
        <f t="shared" si="29"/>
        <v>0.0101434516376973</v>
      </c>
      <c r="T48" s="14">
        <f t="shared" si="30"/>
        <v>0.985175832638167</v>
      </c>
      <c r="U48" s="3">
        <f t="shared" si="31"/>
        <v>272.81730682602387</v>
      </c>
      <c r="V48" s="2">
        <f t="shared" si="8"/>
        <v>-0.1826931739761335</v>
      </c>
      <c r="W48" s="2">
        <f t="shared" si="32"/>
        <v>328.6903840956143</v>
      </c>
      <c r="X48" s="5">
        <f t="shared" si="33"/>
        <v>0.4695638147157961</v>
      </c>
      <c r="Y48" s="2">
        <f t="shared" si="34"/>
        <v>11.848014030542402</v>
      </c>
    </row>
    <row r="49" spans="1:25" ht="9.75">
      <c r="A49" s="5">
        <f t="shared" si="10"/>
        <v>35</v>
      </c>
      <c r="B49" s="2">
        <f t="shared" si="11"/>
        <v>41995</v>
      </c>
      <c r="C49" s="2">
        <f t="shared" si="12"/>
        <v>35025</v>
      </c>
      <c r="D49" s="3">
        <f t="shared" si="13"/>
        <v>2</v>
      </c>
      <c r="E49" s="2">
        <f t="shared" si="14"/>
        <v>285</v>
      </c>
      <c r="F49" s="2">
        <f t="shared" si="15"/>
        <v>667000</v>
      </c>
      <c r="G49" s="2">
        <f t="shared" si="16"/>
        <v>692599.6838189539</v>
      </c>
      <c r="H49" s="5">
        <f t="shared" si="17"/>
        <v>3.493000915946232</v>
      </c>
      <c r="I49" s="2">
        <f t="shared" si="18"/>
        <v>1.2803507327931714</v>
      </c>
      <c r="J49" s="5">
        <f t="shared" si="19"/>
        <v>0.25</v>
      </c>
      <c r="K49" s="2">
        <f t="shared" si="20"/>
        <v>17927.38476256804</v>
      </c>
      <c r="L49" s="5">
        <f t="shared" si="21"/>
        <v>6.295839864985907</v>
      </c>
      <c r="M49" s="5">
        <f t="shared" si="22"/>
        <v>0.8825697681680081</v>
      </c>
      <c r="N49" s="2">
        <f t="shared" si="25"/>
        <v>160.59841611444475</v>
      </c>
      <c r="O49" s="2">
        <f t="shared" si="26"/>
        <v>4.331249089920817</v>
      </c>
      <c r="P49" s="2">
        <f t="shared" si="27"/>
        <v>160.65681117570858</v>
      </c>
      <c r="Q49" s="2">
        <f t="shared" si="3"/>
        <v>578.364520232551</v>
      </c>
      <c r="R49" s="2">
        <f t="shared" si="28"/>
        <v>2477.0286199838615</v>
      </c>
      <c r="S49" s="18">
        <f t="shared" si="29"/>
        <v>0.014033415843534115</v>
      </c>
      <c r="T49" s="14">
        <f t="shared" si="30"/>
        <v>0.9709826200069727</v>
      </c>
      <c r="U49" s="3">
        <f t="shared" si="31"/>
        <v>271.78672176010565</v>
      </c>
      <c r="V49" s="2">
        <f t="shared" si="8"/>
        <v>-1.2132782398943505</v>
      </c>
      <c r="W49" s="2">
        <f t="shared" si="32"/>
        <v>328.0720330560634</v>
      </c>
      <c r="X49" s="5">
        <f t="shared" si="33"/>
        <v>0.48969980671365043</v>
      </c>
      <c r="Y49" s="2">
        <f t="shared" si="34"/>
        <v>11.821933681851363</v>
      </c>
    </row>
    <row r="50" spans="1:25" ht="9.75">
      <c r="A50" s="5">
        <f t="shared" si="10"/>
        <v>36</v>
      </c>
      <c r="B50" s="2">
        <f t="shared" si="11"/>
        <v>41710</v>
      </c>
      <c r="C50" s="2">
        <f t="shared" si="12"/>
        <v>34740</v>
      </c>
      <c r="D50" s="3">
        <f t="shared" si="13"/>
        <v>2</v>
      </c>
      <c r="E50" s="2">
        <f t="shared" si="14"/>
        <v>285</v>
      </c>
      <c r="F50" s="2">
        <f t="shared" si="15"/>
        <v>667000</v>
      </c>
      <c r="G50" s="2">
        <f t="shared" si="16"/>
        <v>694146.976671371</v>
      </c>
      <c r="H50" s="5">
        <f t="shared" si="17"/>
        <v>3.909781641133751</v>
      </c>
      <c r="I50" s="2">
        <f t="shared" si="18"/>
        <v>1.5448569042664653</v>
      </c>
      <c r="J50" s="5">
        <f t="shared" si="19"/>
        <v>0.25</v>
      </c>
      <c r="K50" s="2">
        <f t="shared" si="20"/>
        <v>19101.948382998307</v>
      </c>
      <c r="L50" s="5">
        <f t="shared" si="21"/>
        <v>6.409194406675088</v>
      </c>
      <c r="M50" s="5">
        <f t="shared" si="22"/>
        <v>1.0043524779365989</v>
      </c>
      <c r="N50" s="2">
        <f t="shared" si="25"/>
        <v>167.00761052111983</v>
      </c>
      <c r="O50" s="2">
        <f t="shared" si="26"/>
        <v>5.335601567857416</v>
      </c>
      <c r="P50" s="2">
        <f t="shared" si="27"/>
        <v>167.09282036061566</v>
      </c>
      <c r="Q50" s="2">
        <f t="shared" si="3"/>
        <v>601.5341532982164</v>
      </c>
      <c r="R50" s="2">
        <f t="shared" si="28"/>
        <v>2640.8316333016437</v>
      </c>
      <c r="S50" s="18">
        <f t="shared" si="29"/>
        <v>0.01886684117242323</v>
      </c>
      <c r="T50" s="14">
        <f t="shared" si="30"/>
        <v>0.956433743881483</v>
      </c>
      <c r="U50" s="3">
        <f t="shared" si="31"/>
        <v>270.7145565820256</v>
      </c>
      <c r="V50" s="2">
        <f t="shared" si="8"/>
        <v>-2.2854434179744203</v>
      </c>
      <c r="W50" s="2">
        <f t="shared" si="32"/>
        <v>327.42873394921537</v>
      </c>
      <c r="X50" s="5">
        <f t="shared" si="33"/>
        <v>0.5103181334920105</v>
      </c>
      <c r="Y50" s="2">
        <f t="shared" si="34"/>
        <v>11.814702462081698</v>
      </c>
    </row>
    <row r="51" spans="1:25" ht="9.75">
      <c r="A51" s="5">
        <f t="shared" si="10"/>
        <v>37</v>
      </c>
      <c r="B51" s="2">
        <f t="shared" si="11"/>
        <v>41425</v>
      </c>
      <c r="C51" s="2">
        <f t="shared" si="12"/>
        <v>34455</v>
      </c>
      <c r="D51" s="3">
        <f t="shared" si="13"/>
        <v>2</v>
      </c>
      <c r="E51" s="2">
        <f t="shared" si="14"/>
        <v>285</v>
      </c>
      <c r="F51" s="2">
        <f t="shared" si="15"/>
        <v>667000</v>
      </c>
      <c r="G51" s="2">
        <f t="shared" si="16"/>
        <v>695733.0426752154</v>
      </c>
      <c r="H51" s="5">
        <f t="shared" si="17"/>
        <v>4.343377852857292</v>
      </c>
      <c r="I51" s="2">
        <f t="shared" si="18"/>
        <v>1.829873429873755</v>
      </c>
      <c r="J51" s="5">
        <f t="shared" si="19"/>
        <v>0.25</v>
      </c>
      <c r="K51" s="2">
        <f t="shared" si="20"/>
        <v>20309.63856044347</v>
      </c>
      <c r="L51" s="5">
        <f t="shared" si="21"/>
        <v>6.523060714443493</v>
      </c>
      <c r="M51" s="5">
        <f t="shared" si="22"/>
        <v>1.1327487121158628</v>
      </c>
      <c r="N51" s="2">
        <f t="shared" si="25"/>
        <v>173.53067123556332</v>
      </c>
      <c r="O51" s="2">
        <f t="shared" si="26"/>
        <v>6.468350279973278</v>
      </c>
      <c r="P51" s="2">
        <f t="shared" si="27"/>
        <v>173.65118316559088</v>
      </c>
      <c r="Q51" s="2">
        <f t="shared" si="3"/>
        <v>625.1442593961272</v>
      </c>
      <c r="R51" s="2">
        <f t="shared" si="28"/>
        <v>2811.1007741799854</v>
      </c>
      <c r="S51" s="18">
        <f t="shared" si="29"/>
        <v>0.024768817096338578</v>
      </c>
      <c r="T51" s="14">
        <f t="shared" si="30"/>
        <v>0.9415415781920734</v>
      </c>
      <c r="U51" s="3">
        <f t="shared" si="31"/>
        <v>269.60006765991284</v>
      </c>
      <c r="V51" s="2">
        <f t="shared" si="8"/>
        <v>-3.3999323400871617</v>
      </c>
      <c r="W51" s="2">
        <f t="shared" si="32"/>
        <v>326.76004059594766</v>
      </c>
      <c r="X51" s="5">
        <f t="shared" si="33"/>
        <v>0.5314333504454352</v>
      </c>
      <c r="Y51" s="2">
        <f t="shared" si="34"/>
        <v>11.828233691302785</v>
      </c>
    </row>
    <row r="52" spans="1:25" ht="9.75">
      <c r="A52" s="5">
        <f t="shared" si="10"/>
        <v>38</v>
      </c>
      <c r="B52" s="2">
        <f t="shared" si="11"/>
        <v>41140</v>
      </c>
      <c r="C52" s="2">
        <f t="shared" si="12"/>
        <v>34170</v>
      </c>
      <c r="D52" s="3">
        <f t="shared" si="13"/>
        <v>2</v>
      </c>
      <c r="E52" s="2">
        <f t="shared" si="14"/>
        <v>285</v>
      </c>
      <c r="F52" s="2">
        <f t="shared" si="15"/>
        <v>667000</v>
      </c>
      <c r="G52" s="2">
        <f t="shared" si="16"/>
        <v>697356.5328692248</v>
      </c>
      <c r="H52" s="5">
        <f t="shared" si="17"/>
        <v>4.794090284594079</v>
      </c>
      <c r="I52" s="2">
        <f t="shared" si="18"/>
        <v>2.1347050708081143</v>
      </c>
      <c r="J52" s="5">
        <f t="shared" si="19"/>
        <v>0.25</v>
      </c>
      <c r="K52" s="2">
        <f t="shared" si="20"/>
        <v>21548.81014293988</v>
      </c>
      <c r="L52" s="5">
        <f t="shared" si="21"/>
        <v>6.637335861088877</v>
      </c>
      <c r="M52" s="5">
        <f t="shared" si="22"/>
        <v>1.2679863778403064</v>
      </c>
      <c r="N52" s="2">
        <f t="shared" si="25"/>
        <v>180.1680070966522</v>
      </c>
      <c r="O52" s="2">
        <f t="shared" si="26"/>
        <v>7.736336657813585</v>
      </c>
      <c r="P52" s="2">
        <f t="shared" si="27"/>
        <v>180.334028086943</v>
      </c>
      <c r="Q52" s="2">
        <f t="shared" si="3"/>
        <v>649.2025011129948</v>
      </c>
      <c r="R52" s="2">
        <f t="shared" si="28"/>
        <v>2987.950113346093</v>
      </c>
      <c r="S52" s="18">
        <f t="shared" si="29"/>
        <v>0.03187116056523201</v>
      </c>
      <c r="T52" s="14">
        <f t="shared" si="30"/>
        <v>0.9263193360163282</v>
      </c>
      <c r="U52" s="3">
        <f t="shared" si="31"/>
        <v>268.44250834900737</v>
      </c>
      <c r="V52" s="2">
        <f t="shared" si="8"/>
        <v>-4.557491650992631</v>
      </c>
      <c r="W52" s="2">
        <f t="shared" si="32"/>
        <v>326.06550500940443</v>
      </c>
      <c r="X52" s="5">
        <f t="shared" si="33"/>
        <v>0.5530607357001526</v>
      </c>
      <c r="Y52" s="2">
        <f t="shared" si="34"/>
        <v>11.864542008660635</v>
      </c>
    </row>
    <row r="53" spans="1:25" ht="9.75">
      <c r="A53" s="5">
        <f t="shared" si="10"/>
        <v>39</v>
      </c>
      <c r="B53" s="2">
        <f t="shared" si="11"/>
        <v>40855</v>
      </c>
      <c r="C53" s="2">
        <f t="shared" si="12"/>
        <v>33885</v>
      </c>
      <c r="D53" s="3">
        <f t="shared" si="13"/>
        <v>2</v>
      </c>
      <c r="E53" s="2">
        <f t="shared" si="14"/>
        <v>285</v>
      </c>
      <c r="F53" s="2">
        <f t="shared" si="15"/>
        <v>667000</v>
      </c>
      <c r="G53" s="2">
        <f t="shared" si="16"/>
        <v>699016.0068113348</v>
      </c>
      <c r="H53" s="5">
        <f t="shared" si="17"/>
        <v>5.26222088826907</v>
      </c>
      <c r="I53" s="2">
        <f t="shared" si="18"/>
        <v>2.458739947147694</v>
      </c>
      <c r="J53" s="5">
        <f t="shared" si="19"/>
        <v>0.25</v>
      </c>
      <c r="K53" s="2">
        <f t="shared" si="20"/>
        <v>22817.65485344131</v>
      </c>
      <c r="L53" s="5">
        <f t="shared" si="21"/>
        <v>6.751908301009419</v>
      </c>
      <c r="M53" s="5">
        <f t="shared" si="22"/>
        <v>1.4102990494433896</v>
      </c>
      <c r="N53" s="2">
        <f t="shared" si="25"/>
        <v>186.9199153976616</v>
      </c>
      <c r="O53" s="2">
        <f t="shared" si="26"/>
        <v>9.146635707256975</v>
      </c>
      <c r="P53" s="2">
        <f t="shared" si="27"/>
        <v>187.1435697987784</v>
      </c>
      <c r="Q53" s="2">
        <f t="shared" si="3"/>
        <v>673.7168512756023</v>
      </c>
      <c r="R53" s="2">
        <f t="shared" si="28"/>
        <v>3171.49407459325</v>
      </c>
      <c r="S53" s="18">
        <f t="shared" si="29"/>
        <v>0.040312646747767286</v>
      </c>
      <c r="T53" s="14">
        <f t="shared" si="30"/>
        <v>0.9107810575541087</v>
      </c>
      <c r="U53" s="3">
        <f t="shared" si="31"/>
        <v>267.24112969357145</v>
      </c>
      <c r="V53" s="2">
        <f t="shared" si="8"/>
        <v>-5.758870306428548</v>
      </c>
      <c r="W53" s="2">
        <f t="shared" si="32"/>
        <v>325.34467781614285</v>
      </c>
      <c r="X53" s="5">
        <f t="shared" si="33"/>
        <v>0.5752163245914108</v>
      </c>
      <c r="Y53" s="2">
        <f t="shared" si="34"/>
        <v>11.92574838622312</v>
      </c>
    </row>
    <row r="54" spans="1:25" ht="9.75">
      <c r="A54" s="5">
        <f t="shared" si="10"/>
        <v>40</v>
      </c>
      <c r="B54" s="2">
        <f t="shared" si="11"/>
        <v>40570</v>
      </c>
      <c r="C54" s="2">
        <f t="shared" si="12"/>
        <v>33600</v>
      </c>
      <c r="D54" s="3">
        <f t="shared" si="13"/>
        <v>2</v>
      </c>
      <c r="E54" s="2">
        <f t="shared" si="14"/>
        <v>285</v>
      </c>
      <c r="F54" s="2">
        <f t="shared" si="15"/>
        <v>667000</v>
      </c>
      <c r="G54" s="2">
        <f t="shared" si="16"/>
        <v>700709.9338895931</v>
      </c>
      <c r="H54" s="5">
        <f t="shared" si="17"/>
        <v>5.748072550393897</v>
      </c>
      <c r="I54" s="2">
        <f t="shared" si="18"/>
        <v>2.8014388411385127</v>
      </c>
      <c r="J54" s="5">
        <f t="shared" si="19"/>
        <v>0.25</v>
      </c>
      <c r="K54" s="2">
        <f t="shared" si="20"/>
        <v>24114.20289341645</v>
      </c>
      <c r="L54" s="5">
        <f t="shared" si="21"/>
        <v>6.8666572769929495</v>
      </c>
      <c r="M54" s="5">
        <f t="shared" si="22"/>
        <v>1.5599259072383784</v>
      </c>
      <c r="N54" s="2">
        <f t="shared" si="25"/>
        <v>193.78657267465456</v>
      </c>
      <c r="O54" s="2">
        <f t="shared" si="26"/>
        <v>10.706561614495353</v>
      </c>
      <c r="P54" s="2">
        <f t="shared" si="27"/>
        <v>194.08211203146507</v>
      </c>
      <c r="Q54" s="2">
        <f t="shared" si="3"/>
        <v>698.6956033132743</v>
      </c>
      <c r="R54" s="2">
        <f t="shared" si="28"/>
        <v>3361.847318629408</v>
      </c>
      <c r="S54" s="18">
        <f t="shared" si="29"/>
        <v>0.050239245408643454</v>
      </c>
      <c r="T54" s="14">
        <f t="shared" si="30"/>
        <v>0.894941594488689</v>
      </c>
      <c r="U54" s="3">
        <f t="shared" si="31"/>
        <v>265.995181187153</v>
      </c>
      <c r="V54" s="2">
        <f t="shared" si="8"/>
        <v>-7.00481881284702</v>
      </c>
      <c r="W54" s="2">
        <f t="shared" si="32"/>
        <v>324.59710871229174</v>
      </c>
      <c r="X54" s="5">
        <f t="shared" si="33"/>
        <v>0.5979169463382088</v>
      </c>
      <c r="Y54" s="2">
        <f t="shared" si="34"/>
        <v>12.014085332548404</v>
      </c>
    </row>
    <row r="55" spans="1:25" ht="9.75">
      <c r="A55" s="5">
        <f t="shared" si="10"/>
        <v>41</v>
      </c>
      <c r="B55" s="2">
        <f t="shared" si="11"/>
        <v>40285</v>
      </c>
      <c r="C55" s="2">
        <f t="shared" si="12"/>
        <v>33315</v>
      </c>
      <c r="D55" s="3">
        <f t="shared" si="13"/>
        <v>2</v>
      </c>
      <c r="E55" s="2">
        <f t="shared" si="14"/>
        <v>285</v>
      </c>
      <c r="F55" s="2">
        <f t="shared" si="15"/>
        <v>667000</v>
      </c>
      <c r="G55" s="2">
        <f t="shared" si="16"/>
        <v>702436.6950270528</v>
      </c>
      <c r="H55" s="5">
        <f t="shared" si="17"/>
        <v>6.251948784607257</v>
      </c>
      <c r="I55" s="2">
        <f t="shared" si="18"/>
        <v>3.1623260636225887</v>
      </c>
      <c r="J55" s="5">
        <f t="shared" si="19"/>
        <v>0.25</v>
      </c>
      <c r="K55" s="2">
        <f t="shared" si="20"/>
        <v>25436.325491186242</v>
      </c>
      <c r="L55" s="5">
        <f t="shared" si="21"/>
        <v>6.981452188094416</v>
      </c>
      <c r="M55" s="5">
        <f t="shared" si="22"/>
        <v>1.717111645216738</v>
      </c>
      <c r="N55" s="2">
        <f t="shared" si="25"/>
        <v>200.76802486274897</v>
      </c>
      <c r="O55" s="2">
        <f t="shared" si="26"/>
        <v>12.423673259712091</v>
      </c>
      <c r="P55" s="2">
        <f t="shared" si="27"/>
        <v>201.15205060986446</v>
      </c>
      <c r="Q55" s="2">
        <f t="shared" si="3"/>
        <v>724.147382195512</v>
      </c>
      <c r="R55" s="2">
        <f t="shared" si="28"/>
        <v>3559.12461739811</v>
      </c>
      <c r="S55" s="18">
        <f t="shared" si="29"/>
        <v>0.061804362845747175</v>
      </c>
      <c r="T55" s="14">
        <f t="shared" si="30"/>
        <v>0.8788165906374542</v>
      </c>
      <c r="U55" s="3">
        <f t="shared" si="31"/>
        <v>264.7039115952124</v>
      </c>
      <c r="V55" s="2">
        <f t="shared" si="8"/>
        <v>-8.29608840478761</v>
      </c>
      <c r="W55" s="2">
        <f t="shared" si="32"/>
        <v>323.8223469571274</v>
      </c>
      <c r="X55" s="5">
        <f t="shared" si="33"/>
        <v>0.6211802628819069</v>
      </c>
      <c r="Y55" s="2">
        <f t="shared" si="34"/>
        <v>12.131902276230505</v>
      </c>
    </row>
    <row r="56" spans="1:25" ht="9.75">
      <c r="A56" s="5">
        <f t="shared" si="10"/>
        <v>42</v>
      </c>
      <c r="B56" s="2">
        <f t="shared" si="11"/>
        <v>40000</v>
      </c>
      <c r="C56" s="2">
        <f t="shared" si="12"/>
        <v>33030</v>
      </c>
      <c r="D56" s="3">
        <f t="shared" si="13"/>
        <v>2</v>
      </c>
      <c r="E56" s="2">
        <f t="shared" si="14"/>
        <v>285</v>
      </c>
      <c r="F56" s="2">
        <f t="shared" si="15"/>
        <v>667000</v>
      </c>
      <c r="G56" s="2">
        <f t="shared" si="16"/>
        <v>704194.5847911627</v>
      </c>
      <c r="H56" s="5">
        <f t="shared" si="17"/>
        <v>6.774153398994996</v>
      </c>
      <c r="I56" s="2">
        <f t="shared" si="18"/>
        <v>3.5409816150272926</v>
      </c>
      <c r="J56" s="5">
        <f t="shared" si="19"/>
        <v>0.25</v>
      </c>
      <c r="K56" s="2">
        <f t="shared" si="20"/>
        <v>26781.738422700993</v>
      </c>
      <c r="L56" s="5">
        <f t="shared" si="21"/>
        <v>7.096151917852797</v>
      </c>
      <c r="M56" s="5">
        <f t="shared" si="22"/>
        <v>1.8821063435904037</v>
      </c>
      <c r="N56" s="2">
        <f t="shared" si="25"/>
        <v>207.86417678060178</v>
      </c>
      <c r="O56" s="2">
        <f t="shared" si="26"/>
        <v>14.305779603302495</v>
      </c>
      <c r="P56" s="2">
        <f t="shared" si="27"/>
        <v>208.35587661195336</v>
      </c>
      <c r="Q56" s="2">
        <f t="shared" si="3"/>
        <v>750.0811558030322</v>
      </c>
      <c r="R56" s="2">
        <f t="shared" si="28"/>
        <v>3763.440718219785</v>
      </c>
      <c r="S56" s="18">
        <f t="shared" si="29"/>
        <v>0.07516908927725446</v>
      </c>
      <c r="T56" s="14">
        <f t="shared" si="30"/>
        <v>0.8624224588132902</v>
      </c>
      <c r="U56" s="3">
        <f t="shared" si="31"/>
        <v>263.36656984437957</v>
      </c>
      <c r="V56" s="2">
        <f t="shared" si="8"/>
        <v>-9.633430155620431</v>
      </c>
      <c r="W56" s="2">
        <f t="shared" si="32"/>
        <v>323.01994190662776</v>
      </c>
      <c r="X56" s="5">
        <f t="shared" si="33"/>
        <v>0.6450248098681808</v>
      </c>
      <c r="Y56" s="2">
        <f t="shared" si="34"/>
        <v>12.281671115892436</v>
      </c>
    </row>
    <row r="57" spans="1:25" ht="9.75">
      <c r="A57" s="5">
        <f t="shared" si="10"/>
        <v>43</v>
      </c>
      <c r="B57" s="2">
        <f t="shared" si="11"/>
        <v>39715</v>
      </c>
      <c r="C57" s="2">
        <f t="shared" si="12"/>
        <v>32745</v>
      </c>
      <c r="D57" s="3">
        <f t="shared" si="13"/>
        <v>2</v>
      </c>
      <c r="E57" s="2">
        <f t="shared" si="14"/>
        <v>285</v>
      </c>
      <c r="F57" s="2">
        <f t="shared" si="15"/>
        <v>667000</v>
      </c>
      <c r="G57" s="2">
        <f t="shared" si="16"/>
        <v>705981.8139162561</v>
      </c>
      <c r="H57" s="5">
        <f t="shared" si="17"/>
        <v>7.314990136464138</v>
      </c>
      <c r="I57" s="2">
        <f t="shared" si="18"/>
        <v>3.937034423175443</v>
      </c>
      <c r="J57" s="5">
        <f t="shared" si="19"/>
        <v>0.25</v>
      </c>
      <c r="K57" s="2">
        <f t="shared" si="20"/>
        <v>28148.006526584883</v>
      </c>
      <c r="L57" s="5">
        <f t="shared" si="21"/>
        <v>7.210604122420956</v>
      </c>
      <c r="M57" s="5">
        <f t="shared" si="22"/>
        <v>2.0551653017788687</v>
      </c>
      <c r="N57" s="2">
        <f t="shared" si="25"/>
        <v>215.07478090302274</v>
      </c>
      <c r="O57" s="2">
        <f t="shared" si="26"/>
        <v>16.360944905081364</v>
      </c>
      <c r="P57" s="2">
        <f t="shared" si="27"/>
        <v>215.69617961074403</v>
      </c>
      <c r="Q57" s="2">
        <f t="shared" si="3"/>
        <v>776.5062465986786</v>
      </c>
      <c r="R57" s="2">
        <f t="shared" si="28"/>
        <v>3974.9101970615975</v>
      </c>
      <c r="S57" s="18">
        <f t="shared" si="29"/>
        <v>0.0905024515314464</v>
      </c>
      <c r="T57" s="14">
        <f t="shared" si="30"/>
        <v>0.8457763538371428</v>
      </c>
      <c r="U57" s="3">
        <f t="shared" si="31"/>
        <v>261.9824059828695</v>
      </c>
      <c r="V57" s="2">
        <f t="shared" si="8"/>
        <v>-11.017594017130477</v>
      </c>
      <c r="W57" s="2">
        <f t="shared" si="32"/>
        <v>322.1894435897217</v>
      </c>
      <c r="X57" s="5">
        <f t="shared" si="33"/>
        <v>0.6694700397614922</v>
      </c>
      <c r="Y57" s="2">
        <f t="shared" si="34"/>
        <v>12.465991918734517</v>
      </c>
    </row>
    <row r="58" spans="1:25" ht="9.75">
      <c r="A58" s="5">
        <f t="shared" si="10"/>
        <v>44</v>
      </c>
      <c r="B58" s="2">
        <f t="shared" si="11"/>
        <v>39430</v>
      </c>
      <c r="C58" s="2">
        <f t="shared" si="12"/>
        <v>32460</v>
      </c>
      <c r="D58" s="3">
        <f t="shared" si="13"/>
        <v>2</v>
      </c>
      <c r="E58" s="2">
        <f t="shared" si="14"/>
        <v>285</v>
      </c>
      <c r="F58" s="2">
        <f t="shared" si="15"/>
        <v>667000</v>
      </c>
      <c r="G58" s="2">
        <f t="shared" si="16"/>
        <v>707796.5122456229</v>
      </c>
      <c r="H58" s="5">
        <f t="shared" si="17"/>
        <v>7.874762286339523</v>
      </c>
      <c r="I58" s="2">
        <f t="shared" si="18"/>
        <v>4.350156480476064</v>
      </c>
      <c r="J58" s="5">
        <f t="shared" si="19"/>
        <v>0.25</v>
      </c>
      <c r="K58" s="2">
        <f t="shared" si="20"/>
        <v>29532.549228982578</v>
      </c>
      <c r="L58" s="5">
        <f t="shared" si="21"/>
        <v>7.3246444785565865</v>
      </c>
      <c r="M58" s="5">
        <f t="shared" si="22"/>
        <v>2.236548827116661</v>
      </c>
      <c r="N58" s="2">
        <f t="shared" si="25"/>
        <v>222.39942538157933</v>
      </c>
      <c r="O58" s="2">
        <f t="shared" si="26"/>
        <v>18.597493732198025</v>
      </c>
      <c r="P58" s="2">
        <f t="shared" si="27"/>
        <v>223.1756509639343</v>
      </c>
      <c r="Q58" s="2">
        <f t="shared" si="3"/>
        <v>803.4323434701635</v>
      </c>
      <c r="R58" s="2">
        <f t="shared" si="28"/>
        <v>4193.647300203898</v>
      </c>
      <c r="S58" s="18">
        <f t="shared" si="29"/>
        <v>0.10798167085008609</v>
      </c>
      <c r="T58" s="14">
        <f t="shared" si="30"/>
        <v>0.8288961416631876</v>
      </c>
      <c r="U58" s="3">
        <f t="shared" si="31"/>
        <v>260.5506722168472</v>
      </c>
      <c r="V58" s="2">
        <f t="shared" si="8"/>
        <v>-12.449327783152796</v>
      </c>
      <c r="W58" s="2">
        <f t="shared" si="32"/>
        <v>321.3304033301083</v>
      </c>
      <c r="X58" s="5">
        <f t="shared" si="33"/>
        <v>0.6945363670883706</v>
      </c>
      <c r="Y58" s="2">
        <f t="shared" si="34"/>
        <v>12.687598744747788</v>
      </c>
    </row>
    <row r="59" spans="1:25" ht="9.75">
      <c r="A59" s="5">
        <f t="shared" si="10"/>
        <v>45</v>
      </c>
      <c r="B59" s="2">
        <f t="shared" si="11"/>
        <v>39145</v>
      </c>
      <c r="C59" s="2">
        <f t="shared" si="12"/>
        <v>32175</v>
      </c>
      <c r="D59" s="3">
        <f t="shared" si="13"/>
        <v>2</v>
      </c>
      <c r="E59" s="2">
        <f t="shared" si="14"/>
        <v>285</v>
      </c>
      <c r="F59" s="2">
        <f t="shared" si="15"/>
        <v>667000</v>
      </c>
      <c r="G59" s="2">
        <f t="shared" si="16"/>
        <v>709636.7320973738</v>
      </c>
      <c r="H59" s="5">
        <f t="shared" si="17"/>
        <v>8.453772265245615</v>
      </c>
      <c r="I59" s="2">
        <f t="shared" si="18"/>
        <v>4.780057735185718</v>
      </c>
      <c r="J59" s="5">
        <f t="shared" si="19"/>
        <v>0.25</v>
      </c>
      <c r="K59" s="2">
        <f t="shared" si="20"/>
        <v>30932.64708707495</v>
      </c>
      <c r="L59" s="5">
        <f t="shared" si="21"/>
        <v>7.438095891853356</v>
      </c>
      <c r="M59" s="5">
        <f t="shared" si="22"/>
        <v>2.426521974235766</v>
      </c>
      <c r="N59" s="2">
        <f t="shared" si="25"/>
        <v>229.83752127343269</v>
      </c>
      <c r="O59" s="2">
        <f t="shared" si="26"/>
        <v>21.02401570643379</v>
      </c>
      <c r="P59" s="2">
        <f t="shared" si="27"/>
        <v>230.7970871166705</v>
      </c>
      <c r="Q59" s="2">
        <f t="shared" si="3"/>
        <v>830.8695136200138</v>
      </c>
      <c r="R59" s="2">
        <f t="shared" si="28"/>
        <v>4419.765773531404</v>
      </c>
      <c r="S59" s="18">
        <f t="shared" si="29"/>
        <v>0.12779242556940199</v>
      </c>
      <c r="T59" s="14">
        <f t="shared" si="30"/>
        <v>0.811800364600619</v>
      </c>
      <c r="U59" s="3">
        <f t="shared" si="31"/>
        <v>259.07062402779445</v>
      </c>
      <c r="V59" s="2">
        <f t="shared" si="8"/>
        <v>-13.929375972205548</v>
      </c>
      <c r="W59" s="2">
        <f t="shared" si="32"/>
        <v>320.44237441667667</v>
      </c>
      <c r="X59" s="5">
        <f t="shared" si="33"/>
        <v>0.7202452158108188</v>
      </c>
      <c r="Y59" s="2">
        <f t="shared" si="34"/>
        <v>12.949365568002179</v>
      </c>
    </row>
    <row r="60" spans="1:25" ht="9.75">
      <c r="A60" s="5">
        <f t="shared" si="10"/>
        <v>46</v>
      </c>
      <c r="B60" s="2">
        <f t="shared" si="11"/>
        <v>38860</v>
      </c>
      <c r="C60" s="2">
        <f t="shared" si="12"/>
        <v>31890</v>
      </c>
      <c r="D60" s="3">
        <f t="shared" si="13"/>
        <v>2</v>
      </c>
      <c r="E60" s="2">
        <f t="shared" si="14"/>
        <v>285</v>
      </c>
      <c r="F60" s="2">
        <f t="shared" si="15"/>
        <v>667000</v>
      </c>
      <c r="G60" s="2">
        <f t="shared" si="16"/>
        <v>711500.4520558341</v>
      </c>
      <c r="H60" s="5">
        <f t="shared" si="17"/>
        <v>9.052321165230186</v>
      </c>
      <c r="I60" s="2">
        <f t="shared" si="18"/>
        <v>5.22648161718957</v>
      </c>
      <c r="J60" s="5">
        <f t="shared" si="19"/>
        <v>0.25</v>
      </c>
      <c r="K60" s="2">
        <f t="shared" si="20"/>
        <v>32345.449353136068</v>
      </c>
      <c r="L60" s="5">
        <f t="shared" si="21"/>
        <v>7.550767666080229</v>
      </c>
      <c r="M60" s="5">
        <f t="shared" si="22"/>
        <v>2.6253542297659007</v>
      </c>
      <c r="N60" s="2">
        <f t="shared" si="25"/>
        <v>237.3882889395129</v>
      </c>
      <c r="O60" s="2">
        <f t="shared" si="26"/>
        <v>23.64936993619969</v>
      </c>
      <c r="P60" s="2">
        <f t="shared" si="27"/>
        <v>238.56339288333592</v>
      </c>
      <c r="Q60" s="2">
        <f t="shared" si="3"/>
        <v>858.8282143800093</v>
      </c>
      <c r="R60" s="2">
        <f t="shared" si="28"/>
        <v>4653.378678637877</v>
      </c>
      <c r="S60" s="18">
        <f t="shared" si="29"/>
        <v>0.1501291183907187</v>
      </c>
      <c r="T60" s="14">
        <f t="shared" si="30"/>
        <v>0.7945082026401408</v>
      </c>
      <c r="U60" s="3">
        <f t="shared" si="31"/>
        <v>257.5415213761884</v>
      </c>
      <c r="V60" s="2">
        <f t="shared" si="8"/>
        <v>-15.458478623811573</v>
      </c>
      <c r="W60" s="2">
        <f t="shared" si="32"/>
        <v>319.52491282571305</v>
      </c>
      <c r="X60" s="5">
        <f t="shared" si="33"/>
        <v>0.7466190688344289</v>
      </c>
      <c r="Y60" s="2">
        <f t="shared" si="34"/>
        <v>13.25431225993907</v>
      </c>
    </row>
    <row r="61" spans="1:25" ht="9.75">
      <c r="A61" s="5">
        <f t="shared" si="10"/>
        <v>47</v>
      </c>
      <c r="B61" s="2">
        <f t="shared" si="11"/>
        <v>38575</v>
      </c>
      <c r="C61" s="2">
        <f t="shared" si="12"/>
        <v>31605</v>
      </c>
      <c r="D61" s="3">
        <f t="shared" si="13"/>
        <v>2</v>
      </c>
      <c r="E61" s="2">
        <f t="shared" si="14"/>
        <v>285</v>
      </c>
      <c r="F61" s="2">
        <f t="shared" si="15"/>
        <v>667000</v>
      </c>
      <c r="G61" s="2">
        <f t="shared" si="16"/>
        <v>713385.5811875912</v>
      </c>
      <c r="H61" s="5">
        <f t="shared" si="17"/>
        <v>9.670708266982615</v>
      </c>
      <c r="I61" s="2">
        <f t="shared" si="18"/>
        <v>5.6892010995139115</v>
      </c>
      <c r="J61" s="5">
        <f t="shared" si="19"/>
        <v>0.25</v>
      </c>
      <c r="K61" s="2">
        <f t="shared" si="20"/>
        <v>33767.982553730726</v>
      </c>
      <c r="L61" s="5">
        <f t="shared" si="21"/>
        <v>7.662454635048416</v>
      </c>
      <c r="M61" s="5">
        <f t="shared" si="22"/>
        <v>2.833319136698849</v>
      </c>
      <c r="N61" s="2">
        <f t="shared" si="25"/>
        <v>245.05074357456132</v>
      </c>
      <c r="O61" s="2">
        <f t="shared" si="26"/>
        <v>26.482689072898538</v>
      </c>
      <c r="P61" s="2">
        <f t="shared" si="27"/>
        <v>246.47758467450387</v>
      </c>
      <c r="Q61" s="2">
        <f t="shared" si="3"/>
        <v>887.319304828214</v>
      </c>
      <c r="R61" s="2">
        <f t="shared" si="28"/>
        <v>4894.598194894914</v>
      </c>
      <c r="S61" s="18">
        <f t="shared" si="29"/>
        <v>0.17519514789526783</v>
      </c>
      <c r="T61" s="14">
        <f t="shared" si="30"/>
        <v>0.7770394309187146</v>
      </c>
      <c r="U61" s="3">
        <f t="shared" si="31"/>
        <v>255.96262999705147</v>
      </c>
      <c r="V61" s="2">
        <f t="shared" si="8"/>
        <v>-17.037370002948535</v>
      </c>
      <c r="W61" s="2">
        <f t="shared" si="32"/>
        <v>318.5775779982309</v>
      </c>
      <c r="X61" s="5">
        <f t="shared" si="33"/>
        <v>0.7736815196575844</v>
      </c>
      <c r="Y61" s="2">
        <f t="shared" si="34"/>
        <v>13.605610592270011</v>
      </c>
    </row>
    <row r="62" spans="1:25" ht="9.75">
      <c r="A62" s="5">
        <f t="shared" si="10"/>
        <v>48</v>
      </c>
      <c r="B62" s="2">
        <f t="shared" si="11"/>
        <v>38290</v>
      </c>
      <c r="C62" s="2">
        <f t="shared" si="12"/>
        <v>31320</v>
      </c>
      <c r="D62" s="3">
        <f t="shared" si="13"/>
        <v>2</v>
      </c>
      <c r="E62" s="2">
        <f t="shared" si="14"/>
        <v>285</v>
      </c>
      <c r="F62" s="2">
        <f t="shared" si="15"/>
        <v>667000</v>
      </c>
      <c r="G62" s="2">
        <f t="shared" si="16"/>
        <v>715289.9636785336</v>
      </c>
      <c r="H62" s="5">
        <f t="shared" si="17"/>
        <v>10.309230515898301</v>
      </c>
      <c r="I62" s="2">
        <f t="shared" si="18"/>
        <v>6.168015213603406</v>
      </c>
      <c r="J62" s="5">
        <f t="shared" si="19"/>
        <v>0.2518216577107698</v>
      </c>
      <c r="K62" s="2">
        <f t="shared" si="20"/>
        <v>35151.486759357525</v>
      </c>
      <c r="L62" s="5">
        <f t="shared" si="21"/>
        <v>7.772936259040855</v>
      </c>
      <c r="M62" s="5">
        <f t="shared" si="22"/>
        <v>3.050693852487972</v>
      </c>
      <c r="N62" s="2">
        <f t="shared" si="25"/>
        <v>252.82367983360217</v>
      </c>
      <c r="O62" s="2">
        <f t="shared" si="26"/>
        <v>29.53338292538651</v>
      </c>
      <c r="P62" s="2">
        <f t="shared" si="27"/>
        <v>254.54279363521823</v>
      </c>
      <c r="Q62" s="2">
        <f t="shared" si="3"/>
        <v>916.3540570867857</v>
      </c>
      <c r="R62" s="2">
        <f t="shared" si="28"/>
        <v>5143.535406598996</v>
      </c>
      <c r="S62" s="18">
        <f t="shared" si="29"/>
        <v>0.20320318389441036</v>
      </c>
      <c r="T62" s="14">
        <f t="shared" si="30"/>
        <v>0.752942511300699</v>
      </c>
      <c r="U62" s="3">
        <f t="shared" si="31"/>
        <v>254.3332227931702</v>
      </c>
      <c r="V62" s="2">
        <f t="shared" si="8"/>
        <v>-18.666777206829806</v>
      </c>
      <c r="W62" s="2">
        <f t="shared" si="32"/>
        <v>317.5999336759021</v>
      </c>
      <c r="X62" s="5">
        <f t="shared" si="33"/>
        <v>0.8014573261686159</v>
      </c>
      <c r="Y62" s="2">
        <f t="shared" si="34"/>
        <v>14.00659020881335</v>
      </c>
    </row>
    <row r="63" spans="1:25" ht="9.75">
      <c r="A63" s="5">
        <f t="shared" si="10"/>
        <v>49</v>
      </c>
      <c r="B63" s="2">
        <f t="shared" si="11"/>
        <v>38005</v>
      </c>
      <c r="C63" s="2">
        <f t="shared" si="12"/>
        <v>31035</v>
      </c>
      <c r="D63" s="3">
        <f t="shared" si="13"/>
        <v>2</v>
      </c>
      <c r="E63" s="2">
        <f t="shared" si="14"/>
        <v>285</v>
      </c>
      <c r="F63" s="2">
        <f t="shared" si="15"/>
        <v>667000</v>
      </c>
      <c r="G63" s="2">
        <f t="shared" si="16"/>
        <v>717916.9229483664</v>
      </c>
      <c r="H63" s="5">
        <f t="shared" si="17"/>
        <v>10.9681819586444</v>
      </c>
      <c r="I63" s="2">
        <f t="shared" si="18"/>
        <v>6.662745950092669</v>
      </c>
      <c r="J63" s="5">
        <f t="shared" si="19"/>
        <v>0.28754364075990474</v>
      </c>
      <c r="K63" s="2">
        <f t="shared" si="20"/>
        <v>41364.49517821134</v>
      </c>
      <c r="L63" s="5">
        <f t="shared" si="21"/>
        <v>7.901435176865339</v>
      </c>
      <c r="M63" s="5">
        <f t="shared" si="22"/>
        <v>3.2812100600942946</v>
      </c>
      <c r="N63" s="2">
        <f t="shared" si="25"/>
        <v>260.7251150104675</v>
      </c>
      <c r="O63" s="2">
        <f t="shared" si="26"/>
        <v>32.8145929854808</v>
      </c>
      <c r="P63" s="2">
        <f t="shared" si="27"/>
        <v>262.78200682319226</v>
      </c>
      <c r="Q63" s="2">
        <f t="shared" si="3"/>
        <v>946.0152245634922</v>
      </c>
      <c r="R63" s="2">
        <f t="shared" si="28"/>
        <v>5400.309804021031</v>
      </c>
      <c r="S63" s="18">
        <f t="shared" si="29"/>
        <v>0.23437717184984402</v>
      </c>
      <c r="T63" s="14">
        <f t="shared" si="30"/>
        <v>0.728057234808577</v>
      </c>
      <c r="U63" s="3">
        <f t="shared" si="31"/>
        <v>252.6525176464078</v>
      </c>
      <c r="V63" s="2">
        <f t="shared" si="8"/>
        <v>-20.3474823535922</v>
      </c>
      <c r="W63" s="2">
        <f t="shared" si="32"/>
        <v>316.5915105878447</v>
      </c>
      <c r="X63" s="5">
        <f t="shared" si="33"/>
        <v>0.8300349126079238</v>
      </c>
      <c r="Y63" s="2">
        <f t="shared" si="34"/>
        <v>14.465910081073162</v>
      </c>
    </row>
    <row r="64" spans="1:25" ht="9.75">
      <c r="A64" s="5">
        <f t="shared" si="10"/>
        <v>50</v>
      </c>
      <c r="B64" s="2">
        <f t="shared" si="11"/>
        <v>37720</v>
      </c>
      <c r="C64" s="2">
        <f t="shared" si="12"/>
        <v>30750</v>
      </c>
      <c r="D64" s="3">
        <f t="shared" si="13"/>
        <v>2</v>
      </c>
      <c r="E64" s="2">
        <f t="shared" si="14"/>
        <v>285</v>
      </c>
      <c r="F64" s="2">
        <f t="shared" si="15"/>
        <v>667000</v>
      </c>
      <c r="G64" s="2">
        <f t="shared" si="16"/>
        <v>720629.82604136</v>
      </c>
      <c r="H64" s="5">
        <f t="shared" si="17"/>
        <v>11.647878892996847</v>
      </c>
      <c r="I64" s="2">
        <f t="shared" si="18"/>
        <v>7.173452324545843</v>
      </c>
      <c r="J64" s="5">
        <f t="shared" si="19"/>
        <v>0.3238040438006805</v>
      </c>
      <c r="K64" s="2">
        <f t="shared" si="20"/>
        <v>47878.61077479713</v>
      </c>
      <c r="L64" s="5">
        <f t="shared" si="21"/>
        <v>7.903222687168</v>
      </c>
      <c r="M64" s="5">
        <f t="shared" si="22"/>
        <v>3.5077091628690478</v>
      </c>
      <c r="N64" s="2">
        <f t="shared" si="25"/>
        <v>268.6283376976355</v>
      </c>
      <c r="O64" s="2">
        <f t="shared" si="26"/>
        <v>36.32230214834985</v>
      </c>
      <c r="P64" s="2">
        <f t="shared" si="27"/>
        <v>271.07285634594797</v>
      </c>
      <c r="Q64" s="2">
        <f t="shared" si="3"/>
        <v>975.8622828454127</v>
      </c>
      <c r="R64" s="2">
        <f t="shared" si="28"/>
        <v>5664.986530375082</v>
      </c>
      <c r="S64" s="18">
        <f t="shared" si="29"/>
        <v>0.2689456194167593</v>
      </c>
      <c r="T64" s="14">
        <f t="shared" si="30"/>
        <v>0.7032666435991022</v>
      </c>
      <c r="U64" s="3">
        <f t="shared" si="31"/>
        <v>250.92008816481763</v>
      </c>
      <c r="V64" s="2">
        <f t="shared" si="8"/>
        <v>-22.079911835182372</v>
      </c>
      <c r="W64" s="2">
        <f t="shared" si="32"/>
        <v>315.55205289889057</v>
      </c>
      <c r="X64" s="5">
        <f t="shared" si="33"/>
        <v>0.8590432350405445</v>
      </c>
      <c r="Y64" s="2">
        <f t="shared" si="34"/>
        <v>14.953648932061412</v>
      </c>
    </row>
    <row r="65" spans="1:25" ht="9.75">
      <c r="A65" s="5">
        <f t="shared" si="10"/>
        <v>51</v>
      </c>
      <c r="B65" s="2">
        <f t="shared" si="11"/>
        <v>37435</v>
      </c>
      <c r="C65" s="2">
        <f t="shared" si="12"/>
        <v>30465</v>
      </c>
      <c r="D65" s="3">
        <f t="shared" si="13"/>
        <v>2</v>
      </c>
      <c r="E65" s="2">
        <f t="shared" si="14"/>
        <v>285</v>
      </c>
      <c r="F65" s="2">
        <f t="shared" si="15"/>
        <v>667000</v>
      </c>
      <c r="G65" s="2">
        <f t="shared" si="16"/>
        <v>723332.4068863273</v>
      </c>
      <c r="H65" s="5">
        <f t="shared" si="17"/>
        <v>12.348493756875218</v>
      </c>
      <c r="I65" s="2">
        <f t="shared" si="18"/>
        <v>7.700469180682949</v>
      </c>
      <c r="J65" s="5">
        <f t="shared" si="19"/>
        <v>0.3605921189973884</v>
      </c>
      <c r="K65" s="2">
        <f t="shared" si="20"/>
        <v>54662.37970635831</v>
      </c>
      <c r="L65" s="5">
        <f t="shared" si="21"/>
        <v>7.89303485433313</v>
      </c>
      <c r="M65" s="5">
        <f t="shared" si="22"/>
        <v>3.7414125950872137</v>
      </c>
      <c r="N65" s="2">
        <f t="shared" si="25"/>
        <v>276.5213725519686</v>
      </c>
      <c r="O65" s="2">
        <f t="shared" si="26"/>
        <v>40.06371474343706</v>
      </c>
      <c r="P65" s="2">
        <f t="shared" si="27"/>
        <v>279.4086088814518</v>
      </c>
      <c r="Q65" s="2">
        <f t="shared" si="3"/>
        <v>1005.8709919732265</v>
      </c>
      <c r="R65" s="2">
        <f t="shared" si="28"/>
        <v>5937.561385499885</v>
      </c>
      <c r="S65" s="18">
        <f t="shared" si="29"/>
        <v>0.3071386278626528</v>
      </c>
      <c r="T65" s="14">
        <f t="shared" si="30"/>
        <v>0.678618271123894</v>
      </c>
      <c r="U65" s="3">
        <f t="shared" si="31"/>
        <v>249.1359618403644</v>
      </c>
      <c r="V65" s="2">
        <f t="shared" si="8"/>
        <v>-23.864038159635612</v>
      </c>
      <c r="W65" s="2">
        <f t="shared" si="32"/>
        <v>314.4815771042186</v>
      </c>
      <c r="X65" s="5">
        <f t="shared" si="33"/>
        <v>0.8884736951979108</v>
      </c>
      <c r="Y65" s="2">
        <f t="shared" si="34"/>
        <v>15.468825353143473</v>
      </c>
    </row>
    <row r="66" spans="1:25" ht="9.75">
      <c r="A66" s="5">
        <f t="shared" si="10"/>
        <v>52</v>
      </c>
      <c r="B66" s="2">
        <f t="shared" si="11"/>
        <v>37150</v>
      </c>
      <c r="C66" s="2">
        <f t="shared" si="12"/>
        <v>30180</v>
      </c>
      <c r="D66" s="3">
        <f t="shared" si="13"/>
        <v>2</v>
      </c>
      <c r="E66" s="2">
        <f t="shared" si="14"/>
        <v>285</v>
      </c>
      <c r="F66" s="2">
        <f t="shared" si="15"/>
        <v>667000</v>
      </c>
      <c r="G66" s="2">
        <f t="shared" si="16"/>
        <v>726019.483557805</v>
      </c>
      <c r="H66" s="5">
        <f t="shared" si="17"/>
        <v>13.070015432205576</v>
      </c>
      <c r="I66" s="2">
        <f t="shared" si="18"/>
        <v>8.243897400598819</v>
      </c>
      <c r="J66" s="5">
        <f t="shared" si="19"/>
        <v>0.3978994594679399</v>
      </c>
      <c r="K66" s="2">
        <f t="shared" si="20"/>
        <v>61681.39628222115</v>
      </c>
      <c r="L66" s="5">
        <f t="shared" si="21"/>
        <v>7.87109880710376</v>
      </c>
      <c r="M66" s="5">
        <f t="shared" si="22"/>
        <v>3.9822457269503637</v>
      </c>
      <c r="N66" s="2">
        <f t="shared" si="25"/>
        <v>284.3924713590724</v>
      </c>
      <c r="O66" s="2">
        <f t="shared" si="26"/>
        <v>44.04596047038743</v>
      </c>
      <c r="P66" s="2">
        <f t="shared" si="27"/>
        <v>287.783120421403</v>
      </c>
      <c r="Q66" s="2">
        <f t="shared" si="3"/>
        <v>1036.019233517051</v>
      </c>
      <c r="R66" s="2">
        <f t="shared" si="28"/>
        <v>6218.018307455405</v>
      </c>
      <c r="S66" s="18">
        <f t="shared" si="29"/>
        <v>0.34919346546956503</v>
      </c>
      <c r="T66" s="14">
        <f t="shared" si="30"/>
        <v>0.6541585514746376</v>
      </c>
      <c r="U66" s="3">
        <f t="shared" si="31"/>
        <v>247.30024380574645</v>
      </c>
      <c r="V66" s="2">
        <f t="shared" si="8"/>
        <v>-25.699756194253553</v>
      </c>
      <c r="W66" s="2">
        <f t="shared" si="32"/>
        <v>313.38014628344786</v>
      </c>
      <c r="X66" s="5">
        <f t="shared" si="33"/>
        <v>0.918319567574352</v>
      </c>
      <c r="Y66" s="2">
        <f t="shared" si="34"/>
        <v>16.01043848882631</v>
      </c>
    </row>
    <row r="67" spans="1:25" ht="9.75">
      <c r="A67" s="5">
        <f t="shared" si="10"/>
        <v>53</v>
      </c>
      <c r="B67" s="2">
        <f t="shared" si="11"/>
        <v>36865</v>
      </c>
      <c r="C67" s="2">
        <f t="shared" si="12"/>
        <v>29895</v>
      </c>
      <c r="D67" s="3">
        <f t="shared" si="13"/>
        <v>2</v>
      </c>
      <c r="E67" s="2">
        <f t="shared" si="14"/>
        <v>285</v>
      </c>
      <c r="F67" s="2">
        <f t="shared" si="15"/>
        <v>667000</v>
      </c>
      <c r="G67" s="2">
        <f t="shared" si="16"/>
        <v>728685.9939785845</v>
      </c>
      <c r="H67" s="5">
        <f t="shared" si="17"/>
        <v>13.812401402087838</v>
      </c>
      <c r="I67" s="2">
        <f t="shared" si="18"/>
        <v>8.80385141732545</v>
      </c>
      <c r="J67" s="5">
        <f t="shared" si="19"/>
        <v>0.4357204309838083</v>
      </c>
      <c r="K67" s="2">
        <f t="shared" si="20"/>
        <v>68898.96137991307</v>
      </c>
      <c r="L67" s="5">
        <f t="shared" si="21"/>
        <v>7.837741544183949</v>
      </c>
      <c r="M67" s="5">
        <f t="shared" si="22"/>
        <v>4.230088878026388</v>
      </c>
      <c r="N67" s="2">
        <f t="shared" si="25"/>
        <v>292.2302129032563</v>
      </c>
      <c r="O67" s="2">
        <f t="shared" si="26"/>
        <v>48.276049348413814</v>
      </c>
      <c r="P67" s="2">
        <f t="shared" si="27"/>
        <v>296.19094225545285</v>
      </c>
      <c r="Q67" s="2">
        <f t="shared" si="3"/>
        <v>1066.2873921196303</v>
      </c>
      <c r="R67" s="2">
        <f t="shared" si="28"/>
        <v>6506.32964958657</v>
      </c>
      <c r="S67" s="18">
        <f t="shared" si="29"/>
        <v>0.39535447037896565</v>
      </c>
      <c r="T67" s="14">
        <f t="shared" si="30"/>
        <v>0.6299324987828474</v>
      </c>
      <c r="U67" s="3">
        <f t="shared" si="31"/>
        <v>245.41311502088791</v>
      </c>
      <c r="V67" s="2">
        <f t="shared" si="8"/>
        <v>-27.586884979112085</v>
      </c>
      <c r="W67" s="2">
        <f t="shared" si="32"/>
        <v>312.24786901253276</v>
      </c>
      <c r="X67" s="5">
        <f t="shared" si="33"/>
        <v>0.9485763447870467</v>
      </c>
      <c r="Y67" s="2">
        <f t="shared" si="34"/>
        <v>16.577515971532023</v>
      </c>
    </row>
    <row r="68" spans="1:25" ht="9.75">
      <c r="A68" s="5">
        <f t="shared" si="10"/>
        <v>54</v>
      </c>
      <c r="B68" s="2">
        <f t="shared" si="11"/>
        <v>36580</v>
      </c>
      <c r="C68" s="2">
        <f t="shared" si="12"/>
        <v>29610</v>
      </c>
      <c r="D68" s="3">
        <f t="shared" si="13"/>
        <v>2</v>
      </c>
      <c r="E68" s="2">
        <f t="shared" si="14"/>
        <v>285</v>
      </c>
      <c r="F68" s="2">
        <f t="shared" si="15"/>
        <v>667000</v>
      </c>
      <c r="G68" s="2">
        <f t="shared" si="16"/>
        <v>731327.0308703945</v>
      </c>
      <c r="H68" s="5">
        <f t="shared" si="17"/>
        <v>14.575578484199744</v>
      </c>
      <c r="I68" s="2">
        <f t="shared" si="18"/>
        <v>9.380445378269235</v>
      </c>
      <c r="J68" s="5">
        <f t="shared" si="19"/>
        <v>0.47405255225270304</v>
      </c>
      <c r="K68" s="2">
        <f t="shared" si="20"/>
        <v>76276.78305571925</v>
      </c>
      <c r="L68" s="5">
        <f t="shared" si="21"/>
        <v>7.793368472534051</v>
      </c>
      <c r="M68" s="5">
        <f t="shared" si="22"/>
        <v>4.484825535884719</v>
      </c>
      <c r="N68" s="2">
        <f t="shared" si="25"/>
        <v>300.02358137579034</v>
      </c>
      <c r="O68" s="2">
        <f t="shared" si="26"/>
        <v>52.76087488429853</v>
      </c>
      <c r="P68" s="2">
        <f t="shared" si="27"/>
        <v>304.62741061846697</v>
      </c>
      <c r="Q68" s="2">
        <f t="shared" si="3"/>
        <v>1096.658678226481</v>
      </c>
      <c r="R68" s="2">
        <f t="shared" si="28"/>
        <v>6802.456546726093</v>
      </c>
      <c r="S68" s="18">
        <f t="shared" si="29"/>
        <v>0.44587293249532184</v>
      </c>
      <c r="T68" s="14">
        <f t="shared" si="30"/>
        <v>0.6059834065631419</v>
      </c>
      <c r="U68" s="3">
        <f t="shared" si="31"/>
        <v>243.47482987597468</v>
      </c>
      <c r="V68" s="2">
        <f t="shared" si="8"/>
        <v>-29.525170124025323</v>
      </c>
      <c r="W68" s="2">
        <f t="shared" si="32"/>
        <v>311.0848979255848</v>
      </c>
      <c r="X68" s="5">
        <f t="shared" si="33"/>
        <v>0.9792420418021625</v>
      </c>
      <c r="Y68" s="2">
        <f t="shared" si="34"/>
        <v>17.169162026478034</v>
      </c>
    </row>
    <row r="69" spans="1:25" ht="9.75">
      <c r="A69" s="5">
        <f t="shared" si="10"/>
        <v>55</v>
      </c>
      <c r="B69" s="2">
        <f t="shared" si="11"/>
        <v>36295</v>
      </c>
      <c r="C69" s="2">
        <f t="shared" si="12"/>
        <v>29325</v>
      </c>
      <c r="D69" s="3">
        <f t="shared" si="13"/>
        <v>2</v>
      </c>
      <c r="E69" s="2">
        <f t="shared" si="14"/>
        <v>285</v>
      </c>
      <c r="F69" s="2">
        <f t="shared" si="15"/>
        <v>667000</v>
      </c>
      <c r="G69" s="2">
        <f t="shared" si="16"/>
        <v>733937.8745304116</v>
      </c>
      <c r="H69" s="5">
        <f t="shared" si="17"/>
        <v>15.359443800157305</v>
      </c>
      <c r="I69" s="2">
        <f t="shared" si="18"/>
        <v>9.973789722153715</v>
      </c>
      <c r="J69" s="5">
        <f t="shared" si="19"/>
        <v>0.447420634253818</v>
      </c>
      <c r="K69" s="2">
        <f t="shared" si="20"/>
        <v>73080.9261452996</v>
      </c>
      <c r="L69" s="5">
        <f t="shared" si="21"/>
        <v>7.738448538744488</v>
      </c>
      <c r="M69" s="5">
        <f t="shared" si="22"/>
        <v>4.746345275038973</v>
      </c>
      <c r="N69" s="2">
        <f t="shared" si="25"/>
        <v>307.7620299145348</v>
      </c>
      <c r="O69" s="2">
        <f t="shared" si="26"/>
        <v>57.50722015933751</v>
      </c>
      <c r="P69" s="2">
        <f t="shared" si="27"/>
        <v>313.0887213356136</v>
      </c>
      <c r="Q69" s="2">
        <f t="shared" si="3"/>
        <v>1127.119396808209</v>
      </c>
      <c r="R69" s="2">
        <f t="shared" si="28"/>
        <v>7106.349352371255</v>
      </c>
      <c r="S69" s="18">
        <f t="shared" si="29"/>
        <v>0.5010069800171398</v>
      </c>
      <c r="T69" s="14">
        <f t="shared" si="30"/>
        <v>0.58235257224286</v>
      </c>
      <c r="U69" s="3">
        <f t="shared" si="31"/>
        <v>241.48571332993362</v>
      </c>
      <c r="V69" s="2">
        <f t="shared" si="8"/>
        <v>-31.514286670066383</v>
      </c>
      <c r="W69" s="2">
        <f t="shared" si="32"/>
        <v>309.89142799796014</v>
      </c>
      <c r="X69" s="5">
        <f t="shared" si="33"/>
        <v>1.010317462984728</v>
      </c>
      <c r="Y69" s="2">
        <f t="shared" si="34"/>
        <v>17.784605192255867</v>
      </c>
    </row>
    <row r="70" spans="1:25" ht="9.75">
      <c r="A70" s="5">
        <f t="shared" si="10"/>
        <v>56</v>
      </c>
      <c r="B70" s="2">
        <f t="shared" si="11"/>
        <v>36010</v>
      </c>
      <c r="C70" s="2">
        <f t="shared" si="12"/>
        <v>29040</v>
      </c>
      <c r="D70" s="3">
        <f t="shared" si="13"/>
        <v>2</v>
      </c>
      <c r="E70" s="2">
        <f t="shared" si="14"/>
        <v>285</v>
      </c>
      <c r="F70" s="2">
        <f t="shared" si="15"/>
        <v>667000</v>
      </c>
      <c r="G70" s="2">
        <f t="shared" si="16"/>
        <v>736514.0228620488</v>
      </c>
      <c r="H70" s="5">
        <f t="shared" si="17"/>
        <v>16.16386593274744</v>
      </c>
      <c r="I70" s="2">
        <f t="shared" si="18"/>
        <v>10.58398793558895</v>
      </c>
      <c r="J70" s="5">
        <f t="shared" si="19"/>
        <v>0.4393074186938623</v>
      </c>
      <c r="K70" s="2">
        <f t="shared" si="20"/>
        <v>72804.57984838467</v>
      </c>
      <c r="L70" s="5">
        <f t="shared" si="21"/>
        <v>7.966004017379342</v>
      </c>
      <c r="M70" s="5">
        <f t="shared" si="22"/>
        <v>5.065984758763454</v>
      </c>
      <c r="N70" s="2">
        <f t="shared" si="25"/>
        <v>315.7280339319142</v>
      </c>
      <c r="O70" s="2">
        <f t="shared" si="26"/>
        <v>62.57320491810096</v>
      </c>
      <c r="P70" s="2">
        <f t="shared" si="27"/>
        <v>321.86891335485416</v>
      </c>
      <c r="Q70" s="2">
        <f t="shared" si="3"/>
        <v>1158.728088077475</v>
      </c>
      <c r="R70" s="2">
        <f t="shared" si="28"/>
        <v>7418.09438429448</v>
      </c>
      <c r="S70" s="18">
        <f t="shared" si="29"/>
        <v>0.5610471925558591</v>
      </c>
      <c r="T70" s="14">
        <f t="shared" si="30"/>
        <v>0.5590683485459259</v>
      </c>
      <c r="U70" s="3">
        <f t="shared" si="31"/>
        <v>239.44520039370886</v>
      </c>
      <c r="V70" s="2">
        <f t="shared" si="8"/>
        <v>-33.55479960629114</v>
      </c>
      <c r="W70" s="2">
        <f t="shared" si="32"/>
        <v>308.6671202362253</v>
      </c>
      <c r="X70" s="5">
        <f t="shared" si="33"/>
        <v>1.0427703252245508</v>
      </c>
      <c r="Y70" s="2">
        <f t="shared" si="34"/>
        <v>18.518303565656538</v>
      </c>
    </row>
    <row r="71" spans="1:25" ht="9.75">
      <c r="A71" s="5">
        <f t="shared" si="10"/>
        <v>57</v>
      </c>
      <c r="B71" s="2">
        <f t="shared" si="11"/>
        <v>35725</v>
      </c>
      <c r="C71" s="2">
        <f t="shared" si="12"/>
        <v>28755</v>
      </c>
      <c r="D71" s="3">
        <f t="shared" si="13"/>
        <v>2</v>
      </c>
      <c r="E71" s="2">
        <f t="shared" si="14"/>
        <v>285</v>
      </c>
      <c r="F71" s="2">
        <f t="shared" si="15"/>
        <v>667000</v>
      </c>
      <c r="G71" s="2">
        <f t="shared" si="16"/>
        <v>739052.3849535999</v>
      </c>
      <c r="H71" s="5">
        <f t="shared" si="17"/>
        <v>16.989073370191267</v>
      </c>
      <c r="I71" s="2">
        <f t="shared" si="18"/>
        <v>11.209991835581233</v>
      </c>
      <c r="J71" s="5">
        <f t="shared" si="19"/>
        <v>0.4309049980504146</v>
      </c>
      <c r="K71" s="2">
        <f t="shared" si="20"/>
        <v>72377.96619823064</v>
      </c>
      <c r="L71" s="5">
        <f t="shared" si="21"/>
        <v>8.109556121521702</v>
      </c>
      <c r="M71" s="5">
        <f t="shared" si="22"/>
        <v>5.384726507958542</v>
      </c>
      <c r="N71" s="2">
        <f t="shared" si="25"/>
        <v>323.83759005343586</v>
      </c>
      <c r="O71" s="2">
        <f t="shared" si="26"/>
        <v>67.9579314260595</v>
      </c>
      <c r="P71" s="2">
        <f t="shared" si="27"/>
        <v>330.8913192807061</v>
      </c>
      <c r="Q71" s="2">
        <f t="shared" si="3"/>
        <v>1191.208749410542</v>
      </c>
      <c r="R71" s="2">
        <f t="shared" si="28"/>
        <v>7737.877196287155</v>
      </c>
      <c r="S71" s="18">
        <f t="shared" si="29"/>
        <v>0.6263127607279393</v>
      </c>
      <c r="T71" s="14">
        <f t="shared" si="30"/>
        <v>0.5361507363077987</v>
      </c>
      <c r="U71" s="3">
        <f t="shared" si="31"/>
        <v>237.35207653339316</v>
      </c>
      <c r="V71" s="2">
        <f t="shared" si="8"/>
        <v>-35.64792346660684</v>
      </c>
      <c r="W71" s="2">
        <f t="shared" si="32"/>
        <v>307.41124592003587</v>
      </c>
      <c r="X71" s="5">
        <f t="shared" si="33"/>
        <v>1.0763800077983416</v>
      </c>
      <c r="Y71" s="2">
        <f t="shared" si="34"/>
        <v>19.351011143978837</v>
      </c>
    </row>
    <row r="72" spans="1:25" ht="9.75">
      <c r="A72" s="5">
        <f t="shared" si="10"/>
        <v>58</v>
      </c>
      <c r="B72" s="2">
        <f t="shared" si="11"/>
        <v>35440</v>
      </c>
      <c r="C72" s="2">
        <f t="shared" si="12"/>
        <v>28470</v>
      </c>
      <c r="D72" s="3">
        <f t="shared" si="13"/>
        <v>2</v>
      </c>
      <c r="E72" s="2">
        <f t="shared" si="14"/>
        <v>285</v>
      </c>
      <c r="F72" s="2">
        <f t="shared" si="15"/>
        <v>667000</v>
      </c>
      <c r="G72" s="2">
        <f t="shared" si="16"/>
        <v>741550.780386117</v>
      </c>
      <c r="H72" s="5">
        <f t="shared" si="17"/>
        <v>17.83555728428953</v>
      </c>
      <c r="I72" s="2">
        <f t="shared" si="18"/>
        <v>11.851623702487666</v>
      </c>
      <c r="J72" s="5">
        <f t="shared" si="19"/>
        <v>0.42220014213061735</v>
      </c>
      <c r="K72" s="2">
        <f t="shared" si="20"/>
        <v>71796.96191255799</v>
      </c>
      <c r="L72" s="5">
        <f t="shared" si="21"/>
        <v>8.252103610969366</v>
      </c>
      <c r="M72" s="5">
        <f t="shared" si="22"/>
        <v>5.716789326670248</v>
      </c>
      <c r="N72" s="2">
        <f t="shared" si="25"/>
        <v>332.0896936644052</v>
      </c>
      <c r="O72" s="2">
        <f t="shared" si="26"/>
        <v>73.67472075272975</v>
      </c>
      <c r="P72" s="2">
        <f t="shared" si="27"/>
        <v>340.16397386570964</v>
      </c>
      <c r="Q72" s="2">
        <f t="shared" si="3"/>
        <v>1224.5903059165548</v>
      </c>
      <c r="R72" s="2">
        <f t="shared" si="28"/>
        <v>8065.840838146076</v>
      </c>
      <c r="S72" s="18">
        <f t="shared" si="29"/>
        <v>0.6971290868173339</v>
      </c>
      <c r="T72" s="14">
        <f t="shared" si="30"/>
        <v>0.513622298612907</v>
      </c>
      <c r="U72" s="3">
        <f t="shared" si="31"/>
        <v>235.20540542304389</v>
      </c>
      <c r="V72" s="2">
        <f t="shared" si="8"/>
        <v>-37.794594576956115</v>
      </c>
      <c r="W72" s="2">
        <f t="shared" si="32"/>
        <v>306.12324325382633</v>
      </c>
      <c r="X72" s="5">
        <f t="shared" si="33"/>
        <v>1.1111994314775306</v>
      </c>
      <c r="Y72" s="2">
        <f t="shared" si="34"/>
        <v>20.290047170902653</v>
      </c>
    </row>
    <row r="73" spans="1:25" ht="9.75">
      <c r="A73" s="5">
        <f t="shared" si="10"/>
        <v>59</v>
      </c>
      <c r="B73" s="2">
        <f t="shared" si="11"/>
        <v>35155</v>
      </c>
      <c r="C73" s="2">
        <f t="shared" si="12"/>
        <v>28185</v>
      </c>
      <c r="D73" s="3">
        <f t="shared" si="13"/>
        <v>2</v>
      </c>
      <c r="E73" s="2">
        <f t="shared" si="14"/>
        <v>285</v>
      </c>
      <c r="F73" s="2">
        <f t="shared" si="15"/>
        <v>667000</v>
      </c>
      <c r="G73" s="2">
        <f t="shared" si="16"/>
        <v>744006.749413511</v>
      </c>
      <c r="H73" s="5">
        <f t="shared" si="17"/>
        <v>18.703696336269022</v>
      </c>
      <c r="I73" s="2">
        <f t="shared" si="18"/>
        <v>12.508556022825179</v>
      </c>
      <c r="J73" s="5">
        <f t="shared" si="19"/>
        <v>0.41317896327617104</v>
      </c>
      <c r="K73" s="2">
        <f t="shared" si="20"/>
        <v>71057.89128547635</v>
      </c>
      <c r="L73" s="5">
        <f t="shared" si="21"/>
        <v>8.393251087462339</v>
      </c>
      <c r="M73" s="5">
        <f t="shared" si="22"/>
        <v>6.062691444450994</v>
      </c>
      <c r="N73" s="2">
        <f t="shared" si="25"/>
        <v>340.48294475186754</v>
      </c>
      <c r="O73" s="2">
        <f t="shared" si="26"/>
        <v>79.73741219718075</v>
      </c>
      <c r="P73" s="2">
        <f t="shared" si="27"/>
        <v>349.69513947266466</v>
      </c>
      <c r="Q73" s="2">
        <f t="shared" si="3"/>
        <v>1258.9025021015927</v>
      </c>
      <c r="R73" s="2">
        <f t="shared" si="28"/>
        <v>8402.127157354213</v>
      </c>
      <c r="S73" s="18">
        <f t="shared" si="29"/>
        <v>0.7738351532922891</v>
      </c>
      <c r="T73" s="14">
        <f t="shared" si="30"/>
        <v>0.4915047647325655</v>
      </c>
      <c r="U73" s="3">
        <f t="shared" si="31"/>
        <v>233.0042586064088</v>
      </c>
      <c r="V73" s="2">
        <f t="shared" si="8"/>
        <v>-39.9957413935912</v>
      </c>
      <c r="W73" s="2">
        <f t="shared" si="32"/>
        <v>304.8025551638453</v>
      </c>
      <c r="X73" s="5">
        <f t="shared" si="33"/>
        <v>1.1472841468953159</v>
      </c>
      <c r="Y73" s="2">
        <f t="shared" si="34"/>
        <v>21.343138273068178</v>
      </c>
    </row>
    <row r="74" spans="1:25" ht="9.75">
      <c r="A74" s="5">
        <f t="shared" si="10"/>
        <v>60</v>
      </c>
      <c r="B74" s="2">
        <f t="shared" si="11"/>
        <v>34870</v>
      </c>
      <c r="C74" s="2">
        <f t="shared" si="12"/>
        <v>27900</v>
      </c>
      <c r="D74" s="3">
        <f t="shared" si="13"/>
        <v>2</v>
      </c>
      <c r="E74" s="2">
        <f t="shared" si="14"/>
        <v>285</v>
      </c>
      <c r="F74" s="2">
        <f t="shared" si="15"/>
        <v>667000</v>
      </c>
      <c r="G74" s="2">
        <f t="shared" si="16"/>
        <v>746417.9231889908</v>
      </c>
      <c r="H74" s="5">
        <f t="shared" si="17"/>
        <v>19.59386600476115</v>
      </c>
      <c r="I74" s="2">
        <f t="shared" si="18"/>
        <v>13.18048565390205</v>
      </c>
      <c r="J74" s="5">
        <f t="shared" si="19"/>
        <v>0.4038268887393439</v>
      </c>
      <c r="K74" s="2">
        <f t="shared" si="20"/>
        <v>70157.57138285381</v>
      </c>
      <c r="L74" s="5">
        <f t="shared" si="21"/>
        <v>8.532570502360922</v>
      </c>
      <c r="M74" s="5">
        <f t="shared" si="22"/>
        <v>6.422922173316014</v>
      </c>
      <c r="N74" s="2">
        <f t="shared" si="25"/>
        <v>349.01551525422843</v>
      </c>
      <c r="O74" s="2">
        <f t="shared" si="26"/>
        <v>86.16033437049676</v>
      </c>
      <c r="P74" s="2">
        <f t="shared" si="27"/>
        <v>359.49330050365387</v>
      </c>
      <c r="Q74" s="2">
        <f t="shared" si="3"/>
        <v>1294.1758818131539</v>
      </c>
      <c r="R74" s="2">
        <f t="shared" si="28"/>
        <v>8746.87638735726</v>
      </c>
      <c r="S74" s="18">
        <f t="shared" si="29"/>
        <v>0.8567840265761278</v>
      </c>
      <c r="T74" s="14">
        <f t="shared" si="30"/>
        <v>0.4698189412230618</v>
      </c>
      <c r="U74" s="3">
        <f t="shared" si="31"/>
        <v>230.74771819184338</v>
      </c>
      <c r="V74" s="2">
        <f t="shared" si="8"/>
        <v>-42.252281808156624</v>
      </c>
      <c r="W74" s="2">
        <f t="shared" si="32"/>
        <v>303.44863091510604</v>
      </c>
      <c r="X74" s="5">
        <f t="shared" si="33"/>
        <v>1.1846924450426244</v>
      </c>
      <c r="Y74" s="2">
        <f t="shared" si="34"/>
        <v>22.518426828123268</v>
      </c>
    </row>
    <row r="75" spans="1:25" ht="9.75">
      <c r="A75" s="5">
        <f t="shared" si="10"/>
        <v>61</v>
      </c>
      <c r="B75" s="2">
        <f t="shared" si="11"/>
        <v>34585</v>
      </c>
      <c r="C75" s="2">
        <f t="shared" si="12"/>
        <v>27615</v>
      </c>
      <c r="D75" s="3">
        <f t="shared" si="13"/>
        <v>2</v>
      </c>
      <c r="E75" s="2">
        <f t="shared" si="14"/>
        <v>285</v>
      </c>
      <c r="F75" s="2">
        <f t="shared" si="15"/>
        <v>667000</v>
      </c>
      <c r="G75" s="2">
        <f t="shared" si="16"/>
        <v>748782.0334568302</v>
      </c>
      <c r="H75" s="5">
        <f t="shared" si="17"/>
        <v>20.50643749594569</v>
      </c>
      <c r="I75" s="2">
        <f t="shared" si="18"/>
        <v>13.867126294281986</v>
      </c>
      <c r="J75" s="5">
        <f t="shared" si="19"/>
        <v>0.3941286353797879</v>
      </c>
      <c r="K75" s="2">
        <f t="shared" si="20"/>
        <v>69093.35663286752</v>
      </c>
      <c r="L75" s="5">
        <f t="shared" si="21"/>
        <v>8.669589075920872</v>
      </c>
      <c r="M75" s="5">
        <f t="shared" si="22"/>
        <v>6.797971316519861</v>
      </c>
      <c r="N75" s="2">
        <f t="shared" si="25"/>
        <v>357.68510433014933</v>
      </c>
      <c r="O75" s="2">
        <f t="shared" si="26"/>
        <v>92.95830568701662</v>
      </c>
      <c r="P75" s="2">
        <f t="shared" si="27"/>
        <v>369.56715283676203</v>
      </c>
      <c r="Q75" s="2">
        <f t="shared" si="3"/>
        <v>1330.4417502123433</v>
      </c>
      <c r="R75" s="2">
        <f t="shared" si="28"/>
        <v>9100.22669714945</v>
      </c>
      <c r="S75" s="18">
        <f t="shared" si="29"/>
        <v>0.9463433466048845</v>
      </c>
      <c r="T75" s="14">
        <f t="shared" si="30"/>
        <v>0.4485846251302377</v>
      </c>
      <c r="U75" s="3">
        <f t="shared" si="31"/>
        <v>228.43487980047632</v>
      </c>
      <c r="V75" s="2">
        <f t="shared" si="8"/>
        <v>-44.565120199523676</v>
      </c>
      <c r="W75" s="2">
        <f t="shared" si="32"/>
        <v>302.0609278802858</v>
      </c>
      <c r="X75" s="5">
        <f t="shared" si="33"/>
        <v>1.2234854584808486</v>
      </c>
      <c r="Y75" s="2">
        <f t="shared" si="34"/>
        <v>23.82447558518379</v>
      </c>
    </row>
    <row r="76" spans="1:25" ht="9.75">
      <c r="A76" s="5">
        <f t="shared" si="10"/>
        <v>62</v>
      </c>
      <c r="B76" s="2">
        <f t="shared" si="11"/>
        <v>34300</v>
      </c>
      <c r="C76" s="2">
        <f t="shared" si="12"/>
        <v>27330</v>
      </c>
      <c r="D76" s="3">
        <f t="shared" si="13"/>
        <v>2</v>
      </c>
      <c r="E76" s="2">
        <f t="shared" si="14"/>
        <v>285</v>
      </c>
      <c r="F76" s="2">
        <f t="shared" si="15"/>
        <v>667000</v>
      </c>
      <c r="G76" s="2">
        <f t="shared" si="16"/>
        <v>751096.9220144905</v>
      </c>
      <c r="H76" s="5">
        <f t="shared" si="17"/>
        <v>21.441776551277954</v>
      </c>
      <c r="I76" s="2">
        <f t="shared" si="18"/>
        <v>14.56820707586124</v>
      </c>
      <c r="J76" s="5">
        <f t="shared" si="19"/>
        <v>0.3840681840472791</v>
      </c>
      <c r="K76" s="2">
        <f t="shared" si="20"/>
        <v>67863.18362097541</v>
      </c>
      <c r="L76" s="5">
        <f t="shared" si="21"/>
        <v>8.803786553356785</v>
      </c>
      <c r="M76" s="5">
        <f t="shared" si="22"/>
        <v>7.188326635480693</v>
      </c>
      <c r="N76" s="2">
        <f t="shared" si="25"/>
        <v>366.4888908835061</v>
      </c>
      <c r="O76" s="2">
        <f t="shared" si="26"/>
        <v>100.14663232249731</v>
      </c>
      <c r="P76" s="2">
        <f t="shared" si="27"/>
        <v>379.9255915393959</v>
      </c>
      <c r="Q76" s="2">
        <f t="shared" si="3"/>
        <v>1367.7321295418253</v>
      </c>
      <c r="R76" s="2">
        <f t="shared" si="28"/>
        <v>9462.313694756278</v>
      </c>
      <c r="S76" s="18">
        <f t="shared" si="29"/>
        <v>1.0428958156096415</v>
      </c>
      <c r="T76" s="14">
        <f t="shared" si="30"/>
        <v>0.4278205202493512</v>
      </c>
      <c r="U76" s="3">
        <f t="shared" si="31"/>
        <v>226.06485581614072</v>
      </c>
      <c r="V76" s="2">
        <f t="shared" si="8"/>
        <v>-46.93514418385928</v>
      </c>
      <c r="W76" s="2">
        <f t="shared" si="32"/>
        <v>300.63891348968446</v>
      </c>
      <c r="X76" s="5">
        <f t="shared" si="33"/>
        <v>1.2637272638108836</v>
      </c>
      <c r="Y76" s="2">
        <f t="shared" si="34"/>
        <v>25.270269047302918</v>
      </c>
    </row>
    <row r="77" spans="1:25" ht="9.75">
      <c r="A77" s="5">
        <f t="shared" si="10"/>
        <v>63</v>
      </c>
      <c r="B77" s="2">
        <f t="shared" si="11"/>
        <v>34015</v>
      </c>
      <c r="C77" s="2">
        <f t="shared" si="12"/>
        <v>27045</v>
      </c>
      <c r="D77" s="3">
        <f t="shared" si="13"/>
        <v>2</v>
      </c>
      <c r="E77" s="2">
        <f t="shared" si="14"/>
        <v>285</v>
      </c>
      <c r="F77" s="2">
        <f t="shared" si="15"/>
        <v>667000</v>
      </c>
      <c r="G77" s="2">
        <f t="shared" si="16"/>
        <v>753360.549841669</v>
      </c>
      <c r="H77" s="5">
        <f t="shared" si="17"/>
        <v>22.40024213317838</v>
      </c>
      <c r="I77" s="2">
        <f t="shared" si="18"/>
        <v>15.283471263943362</v>
      </c>
      <c r="J77" s="5">
        <f t="shared" si="19"/>
        <v>0.3736287537418122</v>
      </c>
      <c r="K77" s="2">
        <f t="shared" si="20"/>
        <v>66465.6156471853</v>
      </c>
      <c r="L77" s="5">
        <f t="shared" si="21"/>
        <v>8.934592531702938</v>
      </c>
      <c r="M77" s="5">
        <f t="shared" si="22"/>
        <v>7.594470772260207</v>
      </c>
      <c r="N77" s="2">
        <f t="shared" si="25"/>
        <v>375.42348341520903</v>
      </c>
      <c r="O77" s="2">
        <f t="shared" si="26"/>
        <v>107.74110309475752</v>
      </c>
      <c r="P77" s="2">
        <f t="shared" si="27"/>
        <v>390.5776967463515</v>
      </c>
      <c r="Q77" s="2">
        <f t="shared" si="3"/>
        <v>1406.0797082868653</v>
      </c>
      <c r="R77" s="2">
        <f t="shared" si="28"/>
        <v>9833.269881905635</v>
      </c>
      <c r="S77" s="18">
        <f t="shared" si="29"/>
        <v>1.146839683318269</v>
      </c>
      <c r="T77" s="14">
        <f t="shared" si="30"/>
        <v>0.40754415704724506</v>
      </c>
      <c r="U77" s="3">
        <f t="shared" si="31"/>
        <v>223.63677895479947</v>
      </c>
      <c r="V77" s="2">
        <f t="shared" si="8"/>
        <v>-49.36322104520053</v>
      </c>
      <c r="W77" s="2">
        <f t="shared" si="32"/>
        <v>299.1820673728797</v>
      </c>
      <c r="X77" s="5">
        <f t="shared" si="33"/>
        <v>1.3054849850327512</v>
      </c>
      <c r="Y77" s="2">
        <f t="shared" si="34"/>
        <v>26.86521094711719</v>
      </c>
    </row>
    <row r="78" spans="1:25" ht="9.75">
      <c r="A78" s="5">
        <f t="shared" si="10"/>
        <v>64</v>
      </c>
      <c r="B78" s="2">
        <f t="shared" si="11"/>
        <v>33730</v>
      </c>
      <c r="C78" s="2">
        <f t="shared" si="12"/>
        <v>26760</v>
      </c>
      <c r="D78" s="3">
        <f t="shared" si="13"/>
        <v>2</v>
      </c>
      <c r="E78" s="2">
        <f t="shared" si="14"/>
        <v>285</v>
      </c>
      <c r="F78" s="2">
        <f t="shared" si="15"/>
        <v>667000</v>
      </c>
      <c r="G78" s="2">
        <f t="shared" si="16"/>
        <v>755571.0058300954</v>
      </c>
      <c r="H78" s="5">
        <f t="shared" si="17"/>
        <v>23.382184981514914</v>
      </c>
      <c r="I78" s="2">
        <f t="shared" si="18"/>
        <v>16.012675023796454</v>
      </c>
      <c r="J78" s="5">
        <f t="shared" si="19"/>
        <v>0.36279277564919377</v>
      </c>
      <c r="K78" s="2">
        <f t="shared" si="20"/>
        <v>64899.88653054502</v>
      </c>
      <c r="L78" s="5">
        <f t="shared" si="21"/>
        <v>9.061383855388291</v>
      </c>
      <c r="M78" s="5">
        <f t="shared" si="22"/>
        <v>8.016877818557735</v>
      </c>
      <c r="N78" s="2">
        <f t="shared" si="25"/>
        <v>384.4848672705973</v>
      </c>
      <c r="O78" s="2">
        <f t="shared" si="26"/>
        <v>115.75798091331525</v>
      </c>
      <c r="P78" s="2">
        <f t="shared" si="27"/>
        <v>401.53271760245923</v>
      </c>
      <c r="Q78" s="2">
        <f t="shared" si="3"/>
        <v>1445.5177833688533</v>
      </c>
      <c r="R78" s="2">
        <f t="shared" si="28"/>
        <v>10213.224057248539</v>
      </c>
      <c r="S78" s="18">
        <f t="shared" si="29"/>
        <v>1.2585892253223054</v>
      </c>
      <c r="T78" s="14">
        <f t="shared" si="30"/>
        <v>0.3877718168642982</v>
      </c>
      <c r="U78" s="3">
        <f t="shared" si="31"/>
        <v>221.14980617073684</v>
      </c>
      <c r="V78" s="2">
        <f t="shared" si="8"/>
        <v>-51.85019382926316</v>
      </c>
      <c r="W78" s="2">
        <f t="shared" si="32"/>
        <v>297.6898837024421</v>
      </c>
      <c r="X78" s="5">
        <f t="shared" si="33"/>
        <v>1.348828897403225</v>
      </c>
      <c r="Y78" s="2">
        <f t="shared" si="34"/>
        <v>28.619117059902067</v>
      </c>
    </row>
    <row r="79" spans="1:25" ht="9.75">
      <c r="A79" s="5">
        <f t="shared" si="10"/>
        <v>65</v>
      </c>
      <c r="B79" s="2">
        <f t="shared" si="11"/>
        <v>33445</v>
      </c>
      <c r="C79" s="2">
        <f t="shared" si="12"/>
        <v>26475</v>
      </c>
      <c r="D79" s="3">
        <f t="shared" si="13"/>
        <v>2</v>
      </c>
      <c r="E79" s="2">
        <f t="shared" si="14"/>
        <v>285</v>
      </c>
      <c r="F79" s="2">
        <f t="shared" si="15"/>
        <v>667000</v>
      </c>
      <c r="G79" s="2">
        <f t="shared" si="16"/>
        <v>757726.5150467609</v>
      </c>
      <c r="H79" s="5">
        <f t="shared" si="17"/>
        <v>24.38794603389319</v>
      </c>
      <c r="I79" s="2">
        <f t="shared" si="18"/>
        <v>16.75558624957618</v>
      </c>
      <c r="J79" s="5">
        <f t="shared" si="19"/>
        <v>0.3515418671591724</v>
      </c>
      <c r="K79" s="2">
        <f t="shared" si="20"/>
        <v>63165.94306941532</v>
      </c>
      <c r="L79" s="5">
        <f t="shared" si="21"/>
        <v>9.183482121468959</v>
      </c>
      <c r="M79" s="5">
        <f t="shared" si="22"/>
        <v>8.456009520478752</v>
      </c>
      <c r="N79" s="2">
        <f t="shared" si="25"/>
        <v>393.66834939206626</v>
      </c>
      <c r="O79" s="2">
        <f t="shared" si="26"/>
        <v>124.21399043379401</v>
      </c>
      <c r="P79" s="2">
        <f t="shared" si="27"/>
        <v>412.80005418187704</v>
      </c>
      <c r="Q79" s="2">
        <f aca="true" t="shared" si="35" ref="Q79:Q142">P79*3.6</f>
        <v>1486.0801950547575</v>
      </c>
      <c r="R79" s="2">
        <f t="shared" si="28"/>
        <v>10602.30066557987</v>
      </c>
      <c r="S79" s="18">
        <f t="shared" si="29"/>
        <v>1.37857521099586</v>
      </c>
      <c r="T79" s="14">
        <f t="shared" si="30"/>
        <v>0.3685184610206488</v>
      </c>
      <c r="U79" s="3">
        <f t="shared" si="31"/>
        <v>218.60312291620448</v>
      </c>
      <c r="V79" s="2">
        <f aca="true" t="shared" si="36" ref="V79:V142">U79-273</f>
        <v>-54.396877083795516</v>
      </c>
      <c r="W79" s="2">
        <f t="shared" si="32"/>
        <v>296.16187374972264</v>
      </c>
      <c r="X79" s="5">
        <f t="shared" si="33"/>
        <v>1.3938325313633104</v>
      </c>
      <c r="Y79" s="2">
        <f t="shared" si="34"/>
        <v>30.54220250351773</v>
      </c>
    </row>
    <row r="80" spans="1:25" ht="9.75">
      <c r="A80" s="5">
        <f aca="true" t="shared" si="37" ref="A80:A143">A79+$T$2</f>
        <v>66</v>
      </c>
      <c r="B80" s="2">
        <f aca="true" t="shared" si="38" ref="B80:B143">IF(N79&gt;=0,IF(C79&gt;0,B79-E79,$E$2+$E$3),$E$3)</f>
        <v>33160</v>
      </c>
      <c r="C80" s="2">
        <f aca="true" t="shared" si="39" ref="C80:C143">IF(C79-E79&gt;0,C79-E79,0)</f>
        <v>26190</v>
      </c>
      <c r="D80" s="3">
        <f aca="true" t="shared" si="40" ref="D80:D143">IF(C80&gt;0,IF($K$7=1,$K$9*($K$8-$E$4)/($K$8-C80),$K$9),0)</f>
        <v>2</v>
      </c>
      <c r="E80" s="2">
        <f aca="true" t="shared" si="41" ref="E80:E143">IF(C80&gt;0,IF($K$7=1,$T$2*$K$2*POWER(D80/$K$9,0.5),$T$2*$K$2),0)</f>
        <v>285</v>
      </c>
      <c r="F80" s="2">
        <f aca="true" t="shared" si="42" ref="F80:F143">IF(C80&gt;0,$K$3*POWER((E80/$T$2)/$K$2,2),0)</f>
        <v>667000</v>
      </c>
      <c r="G80" s="2">
        <f aca="true" t="shared" si="43" ref="G80:G143">IF(F80&gt;0,F80+(1.22-T79)/1.22*($K$4-$K$3)*F80/$K$3,0)</f>
        <v>759825.446462503</v>
      </c>
      <c r="H80" s="5">
        <f aca="true" t="shared" si="44" ref="H80:H143">IF(R79&lt;$Q$5,R79*$Q$4/$Q$5,IF(R79&lt;$Q$7,$Q$4+(R79-$Q$5)*($Q$6-$Q$4)/($Q$7-$Q$5),$Q$6))</f>
        <v>25.417854703005542</v>
      </c>
      <c r="I80" s="2">
        <f aca="true" t="shared" si="45" ref="I80:I143">IF(ABS(N79)&gt;0,ATAN(O79/N79)*180/3.1416,0)</f>
        <v>17.511983451809204</v>
      </c>
      <c r="J80" s="5">
        <f aca="true" t="shared" si="46" ref="J80:J143">$E$6*(IF(X80&lt;0.8,1,IF(X80&lt;1,1+1*(X80-0.8)/0.2,IF(X80&lt;2,0.8+1*(2-X80),0.8))))</f>
        <v>0.33985977824850405</v>
      </c>
      <c r="K80" s="2">
        <f aca="true" t="shared" si="47" ref="K80:K143">0.5*P80*P80*T80*J80*3.14/4*POWER($E$5,2)</f>
        <v>61265.021286020805</v>
      </c>
      <c r="L80" s="5">
        <f aca="true" t="shared" si="48" ref="L80:L143">(G80*COS(H79*3.1416/180)-(K79*COS(I79*3.1416/180)*IF(N79&gt;0,1,-1)))/B80-9.78*POWER(6378000/(6378000+R79),2)+POWER(O79,2)/(6378000+R79)</f>
        <v>9.300151341332912</v>
      </c>
      <c r="M80" s="5">
        <f aca="true" t="shared" si="49" ref="M80:M143">(G80*SIN(H79*3.1416/180)-ABS(K79*SIN(I79*3.1416/180)))/B80</f>
        <v>8.91231111066398</v>
      </c>
      <c r="N80" s="2">
        <f t="shared" si="25"/>
        <v>402.9685007333992</v>
      </c>
      <c r="O80" s="2">
        <f t="shared" si="26"/>
        <v>133.126301544458</v>
      </c>
      <c r="P80" s="2">
        <f t="shared" si="27"/>
        <v>424.38923731196286</v>
      </c>
      <c r="Q80" s="2">
        <f t="shared" si="35"/>
        <v>1527.8012543230664</v>
      </c>
      <c r="R80" s="2">
        <f t="shared" si="28"/>
        <v>11000.619090642604</v>
      </c>
      <c r="S80" s="18">
        <f t="shared" si="29"/>
        <v>1.507245356984986</v>
      </c>
      <c r="T80" s="14">
        <f t="shared" si="30"/>
        <v>0.34979766545259333</v>
      </c>
      <c r="U80" s="3">
        <f t="shared" si="31"/>
        <v>216</v>
      </c>
      <c r="V80" s="2">
        <f t="shared" si="36"/>
        <v>-57</v>
      </c>
      <c r="W80" s="2">
        <f t="shared" si="32"/>
        <v>294.6</v>
      </c>
      <c r="X80" s="5">
        <f t="shared" si="33"/>
        <v>1.4405608870059838</v>
      </c>
      <c r="Y80" s="2">
        <f t="shared" si="34"/>
        <v>32.64931690820737</v>
      </c>
    </row>
    <row r="81" spans="1:25" ht="9.75">
      <c r="A81" s="5">
        <f t="shared" si="37"/>
        <v>67</v>
      </c>
      <c r="B81" s="2">
        <f t="shared" si="38"/>
        <v>32875</v>
      </c>
      <c r="C81" s="2">
        <f t="shared" si="39"/>
        <v>25905</v>
      </c>
      <c r="D81" s="3">
        <f t="shared" si="40"/>
        <v>2</v>
      </c>
      <c r="E81" s="2">
        <f t="shared" si="41"/>
        <v>285</v>
      </c>
      <c r="F81" s="2">
        <f t="shared" si="42"/>
        <v>667000</v>
      </c>
      <c r="G81" s="2">
        <f t="shared" si="43"/>
        <v>761866.320077709</v>
      </c>
      <c r="H81" s="5">
        <f t="shared" si="44"/>
        <v>26.47222700464219</v>
      </c>
      <c r="I81" s="2">
        <f t="shared" si="45"/>
        <v>18.281654699694418</v>
      </c>
      <c r="J81" s="5">
        <f t="shared" si="46"/>
        <v>0.32974381368169264</v>
      </c>
      <c r="K81" s="2">
        <f t="shared" si="47"/>
        <v>59563.021579220345</v>
      </c>
      <c r="L81" s="5">
        <f t="shared" si="48"/>
        <v>9.410580268779976</v>
      </c>
      <c r="M81" s="5">
        <f t="shared" si="49"/>
        <v>9.386201859693138</v>
      </c>
      <c r="N81" s="2">
        <f t="shared" si="25"/>
        <v>412.3790810021792</v>
      </c>
      <c r="O81" s="2">
        <f t="shared" si="26"/>
        <v>142.51250340415112</v>
      </c>
      <c r="P81" s="2">
        <f t="shared" si="27"/>
        <v>436.30988995749345</v>
      </c>
      <c r="Q81" s="2">
        <f t="shared" si="35"/>
        <v>1570.7156038469764</v>
      </c>
      <c r="R81" s="2">
        <f t="shared" si="28"/>
        <v>11408.292881510393</v>
      </c>
      <c r="S81" s="18">
        <f t="shared" si="29"/>
        <v>1.6450647594592904</v>
      </c>
      <c r="T81" s="14">
        <f t="shared" si="30"/>
        <v>0.3316215618373794</v>
      </c>
      <c r="U81" s="3">
        <f t="shared" si="31"/>
        <v>216</v>
      </c>
      <c r="V81" s="2">
        <f t="shared" si="36"/>
        <v>-57</v>
      </c>
      <c r="W81" s="2">
        <f t="shared" si="32"/>
        <v>294.6</v>
      </c>
      <c r="X81" s="5">
        <f t="shared" si="33"/>
        <v>1.4810247452732295</v>
      </c>
      <c r="Y81" s="2">
        <f t="shared" si="34"/>
        <v>37.756361592022586</v>
      </c>
    </row>
    <row r="82" spans="1:25" ht="9.75">
      <c r="A82" s="5">
        <f t="shared" si="37"/>
        <v>68</v>
      </c>
      <c r="B82" s="2">
        <f t="shared" si="38"/>
        <v>32590</v>
      </c>
      <c r="C82" s="2">
        <f t="shared" si="39"/>
        <v>25620</v>
      </c>
      <c r="D82" s="3">
        <f t="shared" si="40"/>
        <v>2</v>
      </c>
      <c r="E82" s="2">
        <f t="shared" si="41"/>
        <v>285</v>
      </c>
      <c r="F82" s="2">
        <f t="shared" si="42"/>
        <v>667000</v>
      </c>
      <c r="G82" s="2">
        <f t="shared" si="43"/>
        <v>763847.8133406792</v>
      </c>
      <c r="H82" s="5">
        <f t="shared" si="44"/>
        <v>27.551363509880453</v>
      </c>
      <c r="I82" s="2">
        <f t="shared" si="45"/>
        <v>19.064396672498784</v>
      </c>
      <c r="J82" s="5">
        <f t="shared" si="46"/>
        <v>0.3193478095608388</v>
      </c>
      <c r="K82" s="2">
        <f t="shared" si="47"/>
        <v>57730.3647311244</v>
      </c>
      <c r="L82" s="5">
        <f t="shared" si="48"/>
        <v>9.503294180339182</v>
      </c>
      <c r="M82" s="5">
        <f t="shared" si="49"/>
        <v>9.874571651811689</v>
      </c>
      <c r="N82" s="2">
        <f t="shared" si="25"/>
        <v>421.8823751825184</v>
      </c>
      <c r="O82" s="2">
        <f t="shared" si="26"/>
        <v>152.3870750559628</v>
      </c>
      <c r="P82" s="2">
        <f t="shared" si="27"/>
        <v>448.5605412135076</v>
      </c>
      <c r="Q82" s="2">
        <f t="shared" si="35"/>
        <v>1614.8179483686274</v>
      </c>
      <c r="R82" s="2">
        <f t="shared" si="28"/>
        <v>11825.423609602742</v>
      </c>
      <c r="S82" s="18">
        <f t="shared" si="29"/>
        <v>1.7925145486893475</v>
      </c>
      <c r="T82" s="14">
        <f t="shared" si="30"/>
        <v>0.3140010035564899</v>
      </c>
      <c r="U82" s="3">
        <f t="shared" si="31"/>
        <v>216</v>
      </c>
      <c r="V82" s="2">
        <f t="shared" si="36"/>
        <v>-57</v>
      </c>
      <c r="W82" s="2">
        <f t="shared" si="32"/>
        <v>294.6</v>
      </c>
      <c r="X82" s="5">
        <f t="shared" si="33"/>
        <v>1.5226087617566448</v>
      </c>
      <c r="Y82" s="2">
        <f t="shared" si="34"/>
        <v>43.152177467534045</v>
      </c>
    </row>
    <row r="83" spans="1:25" ht="9.75">
      <c r="A83" s="5">
        <f t="shared" si="37"/>
        <v>69</v>
      </c>
      <c r="B83" s="2">
        <f t="shared" si="38"/>
        <v>32305</v>
      </c>
      <c r="C83" s="2">
        <f t="shared" si="39"/>
        <v>25335</v>
      </c>
      <c r="D83" s="3">
        <f t="shared" si="40"/>
        <v>2</v>
      </c>
      <c r="E83" s="2">
        <f t="shared" si="41"/>
        <v>285</v>
      </c>
      <c r="F83" s="2">
        <f t="shared" si="42"/>
        <v>667000</v>
      </c>
      <c r="G83" s="2">
        <f t="shared" si="43"/>
        <v>765768.7430549073</v>
      </c>
      <c r="H83" s="5">
        <f t="shared" si="44"/>
        <v>28.65553308424255</v>
      </c>
      <c r="I83" s="2">
        <f t="shared" si="45"/>
        <v>19.860053009306313</v>
      </c>
      <c r="J83" s="5">
        <f t="shared" si="46"/>
        <v>0.30866449767230997</v>
      </c>
      <c r="K83" s="2">
        <f t="shared" si="47"/>
        <v>55771.78658806956</v>
      </c>
      <c r="L83" s="5">
        <f t="shared" si="48"/>
        <v>9.58694900310367</v>
      </c>
      <c r="M83" s="5">
        <f t="shared" si="49"/>
        <v>10.380611212058254</v>
      </c>
      <c r="N83" s="2">
        <f t="shared" si="25"/>
        <v>431.46932418562204</v>
      </c>
      <c r="O83" s="2">
        <f t="shared" si="26"/>
        <v>162.76768626802107</v>
      </c>
      <c r="P83" s="2">
        <f t="shared" si="27"/>
        <v>461.14975594295</v>
      </c>
      <c r="Q83" s="2">
        <f t="shared" si="35"/>
        <v>1660.13912139462</v>
      </c>
      <c r="R83" s="2">
        <f t="shared" si="28"/>
        <v>12252.099459286812</v>
      </c>
      <c r="S83" s="18">
        <f t="shared" si="29"/>
        <v>1.9500919293513395</v>
      </c>
      <c r="T83" s="14">
        <f t="shared" si="30"/>
        <v>0.2969454813987469</v>
      </c>
      <c r="U83" s="3">
        <f t="shared" si="31"/>
        <v>216</v>
      </c>
      <c r="V83" s="2">
        <f t="shared" si="36"/>
        <v>-57</v>
      </c>
      <c r="W83" s="2">
        <f t="shared" si="32"/>
        <v>294.6</v>
      </c>
      <c r="X83" s="5">
        <f t="shared" si="33"/>
        <v>1.5653420093107602</v>
      </c>
      <c r="Y83" s="2">
        <f t="shared" si="34"/>
        <v>48.85277018408368</v>
      </c>
    </row>
    <row r="84" spans="1:25" ht="9.75">
      <c r="A84" s="5">
        <f t="shared" si="37"/>
        <v>70</v>
      </c>
      <c r="B84" s="2">
        <f t="shared" si="38"/>
        <v>32020</v>
      </c>
      <c r="C84" s="2">
        <f t="shared" si="39"/>
        <v>25050</v>
      </c>
      <c r="D84" s="3">
        <f t="shared" si="40"/>
        <v>2</v>
      </c>
      <c r="E84" s="2">
        <f t="shared" si="41"/>
        <v>285</v>
      </c>
      <c r="F84" s="2">
        <f t="shared" si="42"/>
        <v>667000</v>
      </c>
      <c r="G84" s="2">
        <f t="shared" si="43"/>
        <v>767628.0745688251</v>
      </c>
      <c r="H84" s="5">
        <f t="shared" si="44"/>
        <v>29.784969156935677</v>
      </c>
      <c r="I84" s="2">
        <f t="shared" si="45"/>
        <v>20.66845649839376</v>
      </c>
      <c r="J84" s="5">
        <f t="shared" si="46"/>
        <v>0.29768665253943033</v>
      </c>
      <c r="K84" s="2">
        <f t="shared" si="47"/>
        <v>53692.824294046564</v>
      </c>
      <c r="L84" s="5">
        <f t="shared" si="48"/>
        <v>9.660510895614244</v>
      </c>
      <c r="M84" s="5">
        <f t="shared" si="49"/>
        <v>10.904562877991022</v>
      </c>
      <c r="N84" s="2">
        <f t="shared" si="25"/>
        <v>441.1298350812363</v>
      </c>
      <c r="O84" s="2">
        <f t="shared" si="26"/>
        <v>173.6722491460121</v>
      </c>
      <c r="P84" s="2">
        <f t="shared" si="27"/>
        <v>474.08604864753534</v>
      </c>
      <c r="Q84" s="2">
        <f t="shared" si="35"/>
        <v>1706.7097751311273</v>
      </c>
      <c r="R84" s="2">
        <f t="shared" si="28"/>
        <v>12688.39903892024</v>
      </c>
      <c r="S84" s="18">
        <f t="shared" si="29"/>
        <v>2.118311897058356</v>
      </c>
      <c r="T84" s="14">
        <f t="shared" si="30"/>
        <v>0.2804628524382896</v>
      </c>
      <c r="U84" s="3">
        <f t="shared" si="31"/>
        <v>216</v>
      </c>
      <c r="V84" s="2">
        <f t="shared" si="36"/>
        <v>-57</v>
      </c>
      <c r="W84" s="2">
        <f t="shared" si="32"/>
        <v>294.6</v>
      </c>
      <c r="X84" s="5">
        <f t="shared" si="33"/>
        <v>1.6092533898422787</v>
      </c>
      <c r="Y84" s="2">
        <f t="shared" si="34"/>
        <v>54.874887621455</v>
      </c>
    </row>
    <row r="85" spans="1:25" ht="9.75">
      <c r="A85" s="5">
        <f t="shared" si="37"/>
        <v>71</v>
      </c>
      <c r="B85" s="2">
        <f t="shared" si="38"/>
        <v>31735</v>
      </c>
      <c r="C85" s="2">
        <f t="shared" si="39"/>
        <v>24765</v>
      </c>
      <c r="D85" s="3">
        <f t="shared" si="40"/>
        <v>2</v>
      </c>
      <c r="E85" s="2">
        <f t="shared" si="41"/>
        <v>285</v>
      </c>
      <c r="F85" s="2">
        <f t="shared" si="42"/>
        <v>667000</v>
      </c>
      <c r="G85" s="2">
        <f t="shared" si="43"/>
        <v>769424.9513325471</v>
      </c>
      <c r="H85" s="5">
        <f t="shared" si="44"/>
        <v>30.93987980890652</v>
      </c>
      <c r="I85" s="2">
        <f t="shared" si="45"/>
        <v>21.489445733524946</v>
      </c>
      <c r="J85" s="5">
        <f t="shared" si="46"/>
        <v>0.2864071166273885</v>
      </c>
      <c r="K85" s="2">
        <f t="shared" si="47"/>
        <v>51499.80992655316</v>
      </c>
      <c r="L85" s="5">
        <f t="shared" si="48"/>
        <v>9.722888254737667</v>
      </c>
      <c r="M85" s="5">
        <f t="shared" si="49"/>
        <v>11.446615917401862</v>
      </c>
      <c r="N85" s="2">
        <f t="shared" si="25"/>
        <v>450.85272333597396</v>
      </c>
      <c r="O85" s="2">
        <f t="shared" si="26"/>
        <v>185.11886506341395</v>
      </c>
      <c r="P85" s="2">
        <f t="shared" si="27"/>
        <v>487.37785376628545</v>
      </c>
      <c r="Q85" s="2">
        <f t="shared" si="35"/>
        <v>1754.5602735586276</v>
      </c>
      <c r="R85" s="2">
        <f t="shared" si="28"/>
        <v>13134.390318128846</v>
      </c>
      <c r="S85" s="18">
        <f t="shared" si="29"/>
        <v>2.297707454163069</v>
      </c>
      <c r="T85" s="14">
        <f t="shared" si="30"/>
        <v>0.2645593100967065</v>
      </c>
      <c r="U85" s="3">
        <f t="shared" si="31"/>
        <v>216</v>
      </c>
      <c r="V85" s="2">
        <f t="shared" si="36"/>
        <v>-57</v>
      </c>
      <c r="W85" s="2">
        <f t="shared" si="32"/>
        <v>294.6</v>
      </c>
      <c r="X85" s="5">
        <f t="shared" si="33"/>
        <v>1.654371533490446</v>
      </c>
      <c r="Y85" s="2">
        <f t="shared" si="34"/>
        <v>61.2360313795765</v>
      </c>
    </row>
    <row r="86" spans="1:25" ht="9.75">
      <c r="A86" s="5">
        <f t="shared" si="37"/>
        <v>72</v>
      </c>
      <c r="B86" s="2">
        <f t="shared" si="38"/>
        <v>31450</v>
      </c>
      <c r="C86" s="2">
        <f t="shared" si="39"/>
        <v>24480</v>
      </c>
      <c r="D86" s="3">
        <f t="shared" si="40"/>
        <v>2</v>
      </c>
      <c r="E86" s="2">
        <f t="shared" si="41"/>
        <v>285</v>
      </c>
      <c r="F86" s="2">
        <f t="shared" si="42"/>
        <v>667000</v>
      </c>
      <c r="G86" s="2">
        <f t="shared" si="43"/>
        <v>771158.6981615885</v>
      </c>
      <c r="H86" s="5">
        <f t="shared" si="44"/>
        <v>32.12044495975283</v>
      </c>
      <c r="I86" s="2">
        <f t="shared" si="45"/>
        <v>22.322863638574105</v>
      </c>
      <c r="J86" s="5">
        <f t="shared" si="46"/>
        <v>0.2748188270177468</v>
      </c>
      <c r="K86" s="2">
        <f t="shared" si="47"/>
        <v>49199.85512759184</v>
      </c>
      <c r="L86" s="5">
        <f t="shared" si="48"/>
        <v>9.77293080322514</v>
      </c>
      <c r="M86" s="5">
        <f t="shared" si="49"/>
        <v>12.006904691509208</v>
      </c>
      <c r="N86" s="2">
        <f t="shared" si="25"/>
        <v>460.6256541391991</v>
      </c>
      <c r="O86" s="2">
        <f t="shared" si="26"/>
        <v>197.12576975492317</v>
      </c>
      <c r="P86" s="2">
        <f t="shared" si="27"/>
        <v>501.03349424228725</v>
      </c>
      <c r="Q86" s="2">
        <f t="shared" si="35"/>
        <v>1803.720579272234</v>
      </c>
      <c r="R86" s="2">
        <f t="shared" si="28"/>
        <v>13590.129506866433</v>
      </c>
      <c r="S86" s="18">
        <f t="shared" si="29"/>
        <v>2.4888297715722376</v>
      </c>
      <c r="T86" s="14">
        <f t="shared" si="30"/>
        <v>0.24923936368637617</v>
      </c>
      <c r="U86" s="3">
        <f t="shared" si="31"/>
        <v>216</v>
      </c>
      <c r="V86" s="2">
        <f t="shared" si="36"/>
        <v>-57</v>
      </c>
      <c r="W86" s="2">
        <f t="shared" si="32"/>
        <v>294.6</v>
      </c>
      <c r="X86" s="5">
        <f t="shared" si="33"/>
        <v>1.7007246919290129</v>
      </c>
      <c r="Y86" s="2">
        <f t="shared" si="34"/>
        <v>67.95446543823994</v>
      </c>
    </row>
    <row r="87" spans="1:25" ht="9.75">
      <c r="A87" s="5">
        <f t="shared" si="37"/>
        <v>73</v>
      </c>
      <c r="B87" s="2">
        <f t="shared" si="38"/>
        <v>31165</v>
      </c>
      <c r="C87" s="2">
        <f t="shared" si="39"/>
        <v>24195</v>
      </c>
      <c r="D87" s="3">
        <f t="shared" si="40"/>
        <v>2</v>
      </c>
      <c r="E87" s="2">
        <f t="shared" si="41"/>
        <v>285</v>
      </c>
      <c r="F87" s="2">
        <f t="shared" si="42"/>
        <v>667000</v>
      </c>
      <c r="G87" s="2">
        <f t="shared" si="43"/>
        <v>772828.823466977</v>
      </c>
      <c r="H87" s="5">
        <f t="shared" si="44"/>
        <v>33.32681340052879</v>
      </c>
      <c r="I87" s="2">
        <f t="shared" si="45"/>
        <v>23.168556631791585</v>
      </c>
      <c r="J87" s="5">
        <f t="shared" si="46"/>
        <v>0.26291484277604854</v>
      </c>
      <c r="K87" s="2">
        <f t="shared" si="47"/>
        <v>46800.82615451655</v>
      </c>
      <c r="L87" s="5">
        <f t="shared" si="48"/>
        <v>9.809431426565395</v>
      </c>
      <c r="M87" s="5">
        <f t="shared" si="49"/>
        <v>12.585502614615997</v>
      </c>
      <c r="N87" s="2">
        <f t="shared" si="25"/>
        <v>470.4350855657645</v>
      </c>
      <c r="O87" s="2">
        <f t="shared" si="26"/>
        <v>209.71127236953916</v>
      </c>
      <c r="P87" s="2">
        <f t="shared" si="27"/>
        <v>515.0611492727045</v>
      </c>
      <c r="Q87" s="2">
        <f t="shared" si="35"/>
        <v>1854.220137381736</v>
      </c>
      <c r="R87" s="2">
        <f t="shared" si="28"/>
        <v>14055.659876718915</v>
      </c>
      <c r="S87" s="18">
        <f t="shared" si="29"/>
        <v>2.692248292634469</v>
      </c>
      <c r="T87" s="14">
        <f t="shared" si="30"/>
        <v>0.2345058279338269</v>
      </c>
      <c r="U87" s="3">
        <f t="shared" si="31"/>
        <v>216</v>
      </c>
      <c r="V87" s="2">
        <f t="shared" si="36"/>
        <v>-57</v>
      </c>
      <c r="W87" s="2">
        <f t="shared" si="32"/>
        <v>294.6</v>
      </c>
      <c r="X87" s="5">
        <f t="shared" si="33"/>
        <v>1.7483406288958059</v>
      </c>
      <c r="Y87" s="2">
        <f t="shared" si="34"/>
        <v>75.04922204078423</v>
      </c>
    </row>
    <row r="88" spans="1:25" ht="9.75">
      <c r="A88" s="5">
        <f t="shared" si="37"/>
        <v>74</v>
      </c>
      <c r="B88" s="2">
        <f t="shared" si="38"/>
        <v>30880</v>
      </c>
      <c r="C88" s="2">
        <f t="shared" si="39"/>
        <v>23910</v>
      </c>
      <c r="D88" s="3">
        <f t="shared" si="40"/>
        <v>2</v>
      </c>
      <c r="E88" s="2">
        <f t="shared" si="41"/>
        <v>285</v>
      </c>
      <c r="F88" s="2">
        <f t="shared" si="42"/>
        <v>667000</v>
      </c>
      <c r="G88" s="2">
        <f t="shared" si="43"/>
        <v>774435.0203973779</v>
      </c>
      <c r="H88" s="5">
        <f t="shared" si="44"/>
        <v>34.55909967366772</v>
      </c>
      <c r="I88" s="2">
        <f t="shared" si="45"/>
        <v>24.026373814098164</v>
      </c>
      <c r="J88" s="5">
        <f t="shared" si="46"/>
        <v>0.2506883727494567</v>
      </c>
      <c r="K88" s="2">
        <f t="shared" si="47"/>
        <v>44311.308793129196</v>
      </c>
      <c r="L88" s="5">
        <f t="shared" si="48"/>
        <v>9.831128794754406</v>
      </c>
      <c r="M88" s="5">
        <f t="shared" si="49"/>
        <v>13.182416055060179</v>
      </c>
      <c r="N88" s="2">
        <f t="shared" si="25"/>
        <v>480.2662143605189</v>
      </c>
      <c r="O88" s="2">
        <f t="shared" si="26"/>
        <v>222.89368842459933</v>
      </c>
      <c r="P88" s="2">
        <f t="shared" si="27"/>
        <v>529.4688215520403</v>
      </c>
      <c r="Q88" s="2">
        <f t="shared" si="35"/>
        <v>1906.0877575873449</v>
      </c>
      <c r="R88" s="2">
        <f t="shared" si="28"/>
        <v>14531.010526682057</v>
      </c>
      <c r="S88" s="18">
        <f t="shared" si="29"/>
        <v>2.9085507730315383</v>
      </c>
      <c r="T88" s="14">
        <f t="shared" si="30"/>
        <v>0.2203598228544588</v>
      </c>
      <c r="U88" s="3">
        <f t="shared" si="31"/>
        <v>216</v>
      </c>
      <c r="V88" s="2">
        <f t="shared" si="36"/>
        <v>-57</v>
      </c>
      <c r="W88" s="2">
        <f t="shared" si="32"/>
        <v>294.6</v>
      </c>
      <c r="X88" s="5">
        <f t="shared" si="33"/>
        <v>1.7972465090021732</v>
      </c>
      <c r="Y88" s="2">
        <f t="shared" si="34"/>
        <v>82.54010461000553</v>
      </c>
    </row>
    <row r="89" spans="1:25" ht="9.75">
      <c r="A89" s="5">
        <f t="shared" si="37"/>
        <v>75</v>
      </c>
      <c r="B89" s="2">
        <f t="shared" si="38"/>
        <v>30595</v>
      </c>
      <c r="C89" s="2">
        <f t="shared" si="39"/>
        <v>23625</v>
      </c>
      <c r="D89" s="3">
        <f t="shared" si="40"/>
        <v>2</v>
      </c>
      <c r="E89" s="2">
        <f t="shared" si="41"/>
        <v>285</v>
      </c>
      <c r="F89" s="2">
        <f t="shared" si="42"/>
        <v>667000</v>
      </c>
      <c r="G89" s="2">
        <f t="shared" si="43"/>
        <v>775977.1668527516</v>
      </c>
      <c r="H89" s="5">
        <f t="shared" si="44"/>
        <v>35.81738080592309</v>
      </c>
      <c r="I89" s="2">
        <f t="shared" si="45"/>
        <v>24.89616617489149</v>
      </c>
      <c r="J89" s="5">
        <f t="shared" si="46"/>
        <v>0.23813280349078425</v>
      </c>
      <c r="K89" s="2">
        <f t="shared" si="47"/>
        <v>41740.56272207583</v>
      </c>
      <c r="L89" s="5">
        <f t="shared" si="48"/>
        <v>9.83671082550703</v>
      </c>
      <c r="M89" s="5">
        <f t="shared" si="49"/>
        <v>13.797578274464112</v>
      </c>
      <c r="N89" s="2">
        <f t="shared" si="25"/>
        <v>490.10292518602597</v>
      </c>
      <c r="O89" s="2">
        <f t="shared" si="26"/>
        <v>236.69126669906345</v>
      </c>
      <c r="P89" s="2">
        <f t="shared" si="27"/>
        <v>544.2643043664599</v>
      </c>
      <c r="Q89" s="2">
        <f t="shared" si="35"/>
        <v>1959.3514957192556</v>
      </c>
      <c r="R89" s="2">
        <f t="shared" si="28"/>
        <v>15016.195096455329</v>
      </c>
      <c r="S89" s="18">
        <f t="shared" si="29"/>
        <v>3.1383432505933695</v>
      </c>
      <c r="T89" s="14">
        <f t="shared" si="30"/>
        <v>0.2068007842570713</v>
      </c>
      <c r="U89" s="3">
        <f t="shared" si="31"/>
        <v>216</v>
      </c>
      <c r="V89" s="2">
        <f t="shared" si="36"/>
        <v>-57</v>
      </c>
      <c r="W89" s="2">
        <f t="shared" si="32"/>
        <v>294.6</v>
      </c>
      <c r="X89" s="5">
        <f t="shared" si="33"/>
        <v>1.847468786036863</v>
      </c>
      <c r="Y89" s="2">
        <f t="shared" si="34"/>
        <v>90.44768754443851</v>
      </c>
    </row>
    <row r="90" spans="1:25" ht="9.75">
      <c r="A90" s="5">
        <f t="shared" si="37"/>
        <v>76</v>
      </c>
      <c r="B90" s="2">
        <f t="shared" si="38"/>
        <v>30310</v>
      </c>
      <c r="C90" s="2">
        <f t="shared" si="39"/>
        <v>23340</v>
      </c>
      <c r="D90" s="3">
        <f t="shared" si="40"/>
        <v>2</v>
      </c>
      <c r="E90" s="2">
        <f t="shared" si="41"/>
        <v>285</v>
      </c>
      <c r="F90" s="2">
        <f t="shared" si="42"/>
        <v>667000</v>
      </c>
      <c r="G90" s="2">
        <f t="shared" si="43"/>
        <v>777455.3243391882</v>
      </c>
      <c r="H90" s="5">
        <f t="shared" si="44"/>
        <v>37.10169290238175</v>
      </c>
      <c r="I90" s="2">
        <f t="shared" si="45"/>
        <v>25.777785811329203</v>
      </c>
      <c r="J90" s="5">
        <f t="shared" si="46"/>
        <v>0.22524172696574246</v>
      </c>
      <c r="K90" s="2">
        <f t="shared" si="47"/>
        <v>39098.465096528795</v>
      </c>
      <c r="L90" s="5">
        <f t="shared" si="48"/>
        <v>9.824819044206127</v>
      </c>
      <c r="M90" s="5">
        <f t="shared" si="49"/>
        <v>14.430843495046524</v>
      </c>
      <c r="N90" s="2">
        <f t="shared" si="25"/>
        <v>499.9277442302321</v>
      </c>
      <c r="O90" s="2">
        <f t="shared" si="26"/>
        <v>251.12211019410998</v>
      </c>
      <c r="P90" s="2">
        <f t="shared" si="27"/>
        <v>559.4551489435692</v>
      </c>
      <c r="Q90" s="2">
        <f t="shared" si="35"/>
        <v>2014.038536196849</v>
      </c>
      <c r="R90" s="2">
        <f t="shared" si="28"/>
        <v>15511.210431163458</v>
      </c>
      <c r="S90" s="18">
        <f t="shared" si="29"/>
        <v>3.3822499390399563</v>
      </c>
      <c r="T90" s="14">
        <f t="shared" si="30"/>
        <v>0.19382648505226882</v>
      </c>
      <c r="U90" s="3">
        <f t="shared" si="31"/>
        <v>216</v>
      </c>
      <c r="V90" s="2">
        <f t="shared" si="36"/>
        <v>-57</v>
      </c>
      <c r="W90" s="2">
        <f t="shared" si="32"/>
        <v>294.6</v>
      </c>
      <c r="X90" s="5">
        <f t="shared" si="33"/>
        <v>1.8990330921370302</v>
      </c>
      <c r="Y90" s="2">
        <f t="shared" si="34"/>
        <v>98.79331279336213</v>
      </c>
    </row>
    <row r="91" spans="1:25" ht="9.75">
      <c r="A91" s="5">
        <f t="shared" si="37"/>
        <v>77</v>
      </c>
      <c r="B91" s="2">
        <f t="shared" si="38"/>
        <v>30025</v>
      </c>
      <c r="C91" s="2">
        <f t="shared" si="39"/>
        <v>23055</v>
      </c>
      <c r="D91" s="3">
        <f t="shared" si="40"/>
        <v>2</v>
      </c>
      <c r="E91" s="2">
        <f t="shared" si="41"/>
        <v>285</v>
      </c>
      <c r="F91" s="2">
        <f t="shared" si="42"/>
        <v>667000</v>
      </c>
      <c r="G91" s="2">
        <f t="shared" si="43"/>
        <v>778869.7356459412</v>
      </c>
      <c r="H91" s="5">
        <f t="shared" si="44"/>
        <v>38.41202761190327</v>
      </c>
      <c r="I91" s="2">
        <f t="shared" si="45"/>
        <v>26.671085157157368</v>
      </c>
      <c r="J91" s="5">
        <f t="shared" si="46"/>
        <v>0.21200896766249233</v>
      </c>
      <c r="K91" s="2">
        <f t="shared" si="47"/>
        <v>36395.443329053276</v>
      </c>
      <c r="L91" s="5">
        <f t="shared" si="48"/>
        <v>9.794053886778537</v>
      </c>
      <c r="M91" s="5">
        <f t="shared" si="49"/>
        <v>15.081981194394084</v>
      </c>
      <c r="N91" s="2">
        <f t="shared" si="25"/>
        <v>509.7217981170107</v>
      </c>
      <c r="O91" s="2">
        <f t="shared" si="26"/>
        <v>266.2040913885041</v>
      </c>
      <c r="P91" s="2">
        <f t="shared" si="27"/>
        <v>575.0486325065191</v>
      </c>
      <c r="Q91" s="2">
        <f t="shared" si="35"/>
        <v>2070.175077023469</v>
      </c>
      <c r="R91" s="2">
        <f t="shared" si="28"/>
        <v>16016.03520233708</v>
      </c>
      <c r="S91" s="18">
        <f t="shared" si="29"/>
        <v>3.6409130398312635</v>
      </c>
      <c r="T91" s="14">
        <f t="shared" si="30"/>
        <v>0.18143306742377033</v>
      </c>
      <c r="U91" s="3">
        <f t="shared" si="31"/>
        <v>216</v>
      </c>
      <c r="V91" s="2">
        <f t="shared" si="36"/>
        <v>-57</v>
      </c>
      <c r="W91" s="2">
        <f t="shared" si="32"/>
        <v>294.6</v>
      </c>
      <c r="X91" s="5">
        <f t="shared" si="33"/>
        <v>1.9519641293500307</v>
      </c>
      <c r="Y91" s="2">
        <f t="shared" si="34"/>
        <v>107.5990831700305</v>
      </c>
    </row>
    <row r="92" spans="1:25" ht="9.75">
      <c r="A92" s="5">
        <f t="shared" si="37"/>
        <v>78</v>
      </c>
      <c r="B92" s="2">
        <f t="shared" si="38"/>
        <v>29740</v>
      </c>
      <c r="C92" s="2">
        <f t="shared" si="39"/>
        <v>22770</v>
      </c>
      <c r="D92" s="3">
        <f t="shared" si="40"/>
        <v>2</v>
      </c>
      <c r="E92" s="2">
        <f t="shared" si="41"/>
        <v>285</v>
      </c>
      <c r="F92" s="2">
        <f t="shared" si="42"/>
        <v>667000</v>
      </c>
      <c r="G92" s="2">
        <f t="shared" si="43"/>
        <v>780220.8213382283</v>
      </c>
      <c r="H92" s="5">
        <f t="shared" si="44"/>
        <v>39.748328476774624</v>
      </c>
      <c r="I92" s="2">
        <f t="shared" si="45"/>
        <v>27.575916217291407</v>
      </c>
      <c r="J92" s="5">
        <f t="shared" si="46"/>
        <v>0.2</v>
      </c>
      <c r="K92" s="2">
        <f t="shared" si="47"/>
        <v>33908.817388763186</v>
      </c>
      <c r="L92" s="5">
        <f t="shared" si="48"/>
        <v>9.74298098017978</v>
      </c>
      <c r="M92" s="5">
        <f t="shared" si="49"/>
        <v>15.750670735915817</v>
      </c>
      <c r="N92" s="2">
        <f t="shared" si="25"/>
        <v>519.4647790971904</v>
      </c>
      <c r="O92" s="2">
        <f t="shared" si="26"/>
        <v>281.9547621244199</v>
      </c>
      <c r="P92" s="2">
        <f t="shared" si="27"/>
        <v>591.0517275223305</v>
      </c>
      <c r="Q92" s="2">
        <f t="shared" si="35"/>
        <v>2127.78621908039</v>
      </c>
      <c r="R92" s="2">
        <f t="shared" si="28"/>
        <v>16530.628490944182</v>
      </c>
      <c r="S92" s="18">
        <f t="shared" si="29"/>
        <v>3.9149924665877256</v>
      </c>
      <c r="T92" s="14">
        <f t="shared" si="30"/>
        <v>0.16961508579725812</v>
      </c>
      <c r="U92" s="3">
        <f t="shared" si="31"/>
        <v>216</v>
      </c>
      <c r="V92" s="2">
        <f t="shared" si="36"/>
        <v>-57</v>
      </c>
      <c r="W92" s="2">
        <f t="shared" si="32"/>
        <v>294.6</v>
      </c>
      <c r="X92" s="5">
        <f t="shared" si="33"/>
        <v>2.0062855652489153</v>
      </c>
      <c r="Y92" s="2">
        <f t="shared" si="34"/>
        <v>116.88785243489014</v>
      </c>
    </row>
    <row r="93" spans="1:25" ht="9.75">
      <c r="A93" s="5">
        <f t="shared" si="37"/>
        <v>79</v>
      </c>
      <c r="B93" s="2">
        <f t="shared" si="38"/>
        <v>29455</v>
      </c>
      <c r="C93" s="2">
        <f t="shared" si="39"/>
        <v>22485</v>
      </c>
      <c r="D93" s="3">
        <f t="shared" si="40"/>
        <v>2</v>
      </c>
      <c r="E93" s="2">
        <f t="shared" si="41"/>
        <v>285</v>
      </c>
      <c r="F93" s="2">
        <f t="shared" si="42"/>
        <v>667000</v>
      </c>
      <c r="G93" s="2">
        <f t="shared" si="43"/>
        <v>781509.1750729219</v>
      </c>
      <c r="H93" s="5">
        <f t="shared" si="44"/>
        <v>41.11048718191107</v>
      </c>
      <c r="I93" s="2">
        <f t="shared" si="45"/>
        <v>28.492129804547822</v>
      </c>
      <c r="J93" s="5">
        <f t="shared" si="46"/>
        <v>0.2</v>
      </c>
      <c r="K93" s="2">
        <f t="shared" si="47"/>
        <v>33442.32264338135</v>
      </c>
      <c r="L93" s="5">
        <f t="shared" si="48"/>
        <v>9.66212096500611</v>
      </c>
      <c r="M93" s="5">
        <f t="shared" si="49"/>
        <v>16.432309304644832</v>
      </c>
      <c r="N93" s="2">
        <f t="shared" si="25"/>
        <v>529.1269000621966</v>
      </c>
      <c r="O93" s="2">
        <f t="shared" si="26"/>
        <v>298.38707142906475</v>
      </c>
      <c r="P93" s="2">
        <f t="shared" si="27"/>
        <v>607.4620323653517</v>
      </c>
      <c r="Q93" s="2">
        <f t="shared" si="35"/>
        <v>2186.863316515266</v>
      </c>
      <c r="R93" s="2">
        <f t="shared" si="28"/>
        <v>17054.924330523874</v>
      </c>
      <c r="S93" s="18">
        <f t="shared" si="29"/>
        <v>4.205163383364468</v>
      </c>
      <c r="T93" s="14">
        <f t="shared" si="30"/>
        <v>0.1583656435042628</v>
      </c>
      <c r="U93" s="3">
        <f t="shared" si="31"/>
        <v>216</v>
      </c>
      <c r="V93" s="2">
        <f t="shared" si="36"/>
        <v>-57</v>
      </c>
      <c r="W93" s="2">
        <f t="shared" si="32"/>
        <v>294.6</v>
      </c>
      <c r="X93" s="5">
        <f t="shared" si="33"/>
        <v>2.061989247676007</v>
      </c>
      <c r="Y93" s="2">
        <f t="shared" si="34"/>
        <v>126.67774520535932</v>
      </c>
    </row>
    <row r="94" spans="1:25" ht="9.75">
      <c r="A94" s="5">
        <f t="shared" si="37"/>
        <v>80</v>
      </c>
      <c r="B94" s="2">
        <f t="shared" si="38"/>
        <v>29170</v>
      </c>
      <c r="C94" s="2">
        <f t="shared" si="39"/>
        <v>22200</v>
      </c>
      <c r="D94" s="3">
        <f t="shared" si="40"/>
        <v>2</v>
      </c>
      <c r="E94" s="2">
        <f t="shared" si="41"/>
        <v>285</v>
      </c>
      <c r="F94" s="2">
        <f t="shared" si="42"/>
        <v>667000</v>
      </c>
      <c r="G94" s="2">
        <f t="shared" si="43"/>
        <v>782735.5486999451</v>
      </c>
      <c r="H94" s="5">
        <f t="shared" si="44"/>
        <v>42.49832911021026</v>
      </c>
      <c r="I94" s="2">
        <f t="shared" si="45"/>
        <v>29.419602222144665</v>
      </c>
      <c r="J94" s="5">
        <f t="shared" si="46"/>
        <v>0.2</v>
      </c>
      <c r="K94" s="2">
        <f t="shared" si="47"/>
        <v>32929.01071818695</v>
      </c>
      <c r="L94" s="5">
        <f t="shared" si="48"/>
        <v>9.495957049988034</v>
      </c>
      <c r="M94" s="5">
        <f t="shared" si="49"/>
        <v>17.09655887501459</v>
      </c>
      <c r="N94" s="2">
        <f t="shared" si="25"/>
        <v>538.6228571121846</v>
      </c>
      <c r="O94" s="2">
        <f t="shared" si="26"/>
        <v>315.4836303040793</v>
      </c>
      <c r="P94" s="2">
        <f t="shared" si="27"/>
        <v>624.2151097126165</v>
      </c>
      <c r="Q94" s="2">
        <f t="shared" si="35"/>
        <v>2247.174394965419</v>
      </c>
      <c r="R94" s="2">
        <f t="shared" si="28"/>
        <v>17588.799209111065</v>
      </c>
      <c r="S94" s="18">
        <f t="shared" si="29"/>
        <v>4.51209873423104</v>
      </c>
      <c r="T94" s="14">
        <f t="shared" si="30"/>
        <v>0.14767702829794452</v>
      </c>
      <c r="U94" s="3">
        <f t="shared" si="31"/>
        <v>216</v>
      </c>
      <c r="V94" s="2">
        <f t="shared" si="36"/>
        <v>-57</v>
      </c>
      <c r="W94" s="2">
        <f t="shared" si="32"/>
        <v>294.6</v>
      </c>
      <c r="X94" s="5">
        <f t="shared" si="33"/>
        <v>2.118856448447442</v>
      </c>
      <c r="Y94" s="2">
        <f t="shared" si="34"/>
        <v>136.9486744422997</v>
      </c>
    </row>
    <row r="95" spans="1:25" ht="9.75">
      <c r="A95" s="5">
        <f t="shared" si="37"/>
        <v>81</v>
      </c>
      <c r="B95" s="2">
        <f t="shared" si="38"/>
        <v>28885</v>
      </c>
      <c r="C95" s="2">
        <f t="shared" si="39"/>
        <v>21915</v>
      </c>
      <c r="D95" s="3">
        <f t="shared" si="40"/>
        <v>2</v>
      </c>
      <c r="E95" s="2">
        <f t="shared" si="41"/>
        <v>285</v>
      </c>
      <c r="F95" s="2">
        <f t="shared" si="42"/>
        <v>667000</v>
      </c>
      <c r="G95" s="2">
        <f t="shared" si="43"/>
        <v>783900.7829806339</v>
      </c>
      <c r="H95" s="5">
        <f t="shared" si="44"/>
        <v>43.91152731823517</v>
      </c>
      <c r="I95" s="2">
        <f t="shared" si="45"/>
        <v>30.358403120096526</v>
      </c>
      <c r="J95" s="5">
        <f t="shared" si="46"/>
        <v>0.2</v>
      </c>
      <c r="K95" s="2">
        <f t="shared" si="47"/>
        <v>32372.175629603917</v>
      </c>
      <c r="L95" s="5">
        <f t="shared" si="48"/>
        <v>9.305523136731818</v>
      </c>
      <c r="M95" s="5">
        <f t="shared" si="49"/>
        <v>17.774104797324686</v>
      </c>
      <c r="N95" s="2">
        <f t="shared" si="25"/>
        <v>547.9283802489165</v>
      </c>
      <c r="O95" s="2">
        <f t="shared" si="26"/>
        <v>333.257735101404</v>
      </c>
      <c r="P95" s="2">
        <f t="shared" si="27"/>
        <v>641.3160124986111</v>
      </c>
      <c r="Q95" s="2">
        <f t="shared" si="35"/>
        <v>2308.737644995</v>
      </c>
      <c r="R95" s="2">
        <f t="shared" si="28"/>
        <v>18132.074827791614</v>
      </c>
      <c r="S95" s="18">
        <f t="shared" si="29"/>
        <v>4.836469416933782</v>
      </c>
      <c r="T95" s="14">
        <f t="shared" si="30"/>
        <v>0.13754048000324168</v>
      </c>
      <c r="U95" s="3">
        <f t="shared" si="31"/>
        <v>216</v>
      </c>
      <c r="V95" s="2">
        <f t="shared" si="36"/>
        <v>-57</v>
      </c>
      <c r="W95" s="2">
        <f t="shared" si="32"/>
        <v>294.6</v>
      </c>
      <c r="X95" s="5">
        <f t="shared" si="33"/>
        <v>2.176904319411443</v>
      </c>
      <c r="Y95" s="2">
        <f t="shared" si="34"/>
        <v>147.72101636567896</v>
      </c>
    </row>
    <row r="96" spans="1:25" ht="9.75">
      <c r="A96" s="5">
        <f t="shared" si="37"/>
        <v>82</v>
      </c>
      <c r="B96" s="2">
        <f t="shared" si="38"/>
        <v>28600</v>
      </c>
      <c r="C96" s="2">
        <f t="shared" si="39"/>
        <v>21630</v>
      </c>
      <c r="D96" s="3">
        <f t="shared" si="40"/>
        <v>2</v>
      </c>
      <c r="E96" s="2">
        <f t="shared" si="41"/>
        <v>285</v>
      </c>
      <c r="F96" s="2">
        <f t="shared" si="42"/>
        <v>667000</v>
      </c>
      <c r="G96" s="2">
        <f t="shared" si="43"/>
        <v>785005.8329176793</v>
      </c>
      <c r="H96" s="5">
        <f t="shared" si="44"/>
        <v>45</v>
      </c>
      <c r="I96" s="2">
        <f t="shared" si="45"/>
        <v>31.308481092297942</v>
      </c>
      <c r="J96" s="5">
        <f t="shared" si="46"/>
        <v>0.2</v>
      </c>
      <c r="K96" s="2">
        <f t="shared" si="47"/>
        <v>31775.302379764606</v>
      </c>
      <c r="L96" s="5">
        <f t="shared" si="48"/>
        <v>9.08969342507513</v>
      </c>
      <c r="M96" s="5">
        <f t="shared" si="49"/>
        <v>18.464269559302288</v>
      </c>
      <c r="N96" s="2">
        <f t="shared" si="25"/>
        <v>557.0180736739916</v>
      </c>
      <c r="O96" s="2">
        <f t="shared" si="26"/>
        <v>351.7220046607063</v>
      </c>
      <c r="P96" s="2">
        <f t="shared" si="27"/>
        <v>658.7696888610087</v>
      </c>
      <c r="Q96" s="2">
        <f t="shared" si="35"/>
        <v>2371.5708798996316</v>
      </c>
      <c r="R96" s="2">
        <f t="shared" si="28"/>
        <v>18684.548054753068</v>
      </c>
      <c r="S96" s="18">
        <f t="shared" si="29"/>
        <v>5.178959286814837</v>
      </c>
      <c r="T96" s="14">
        <f t="shared" si="30"/>
        <v>0.12794558088738703</v>
      </c>
      <c r="U96" s="3">
        <f t="shared" si="31"/>
        <v>216</v>
      </c>
      <c r="V96" s="2">
        <f t="shared" si="36"/>
        <v>-57</v>
      </c>
      <c r="W96" s="2">
        <f t="shared" si="32"/>
        <v>294.6</v>
      </c>
      <c r="X96" s="5">
        <f t="shared" si="33"/>
        <v>2.2361496566904573</v>
      </c>
      <c r="Y96" s="2">
        <f t="shared" si="34"/>
        <v>159.01578040344793</v>
      </c>
    </row>
    <row r="97" spans="1:25" ht="9.75">
      <c r="A97" s="5">
        <f t="shared" si="37"/>
        <v>83</v>
      </c>
      <c r="B97" s="2">
        <f t="shared" si="38"/>
        <v>28315</v>
      </c>
      <c r="C97" s="2">
        <f t="shared" si="39"/>
        <v>21345</v>
      </c>
      <c r="D97" s="3">
        <f t="shared" si="40"/>
        <v>2</v>
      </c>
      <c r="E97" s="2">
        <f t="shared" si="41"/>
        <v>285</v>
      </c>
      <c r="F97" s="2">
        <f t="shared" si="42"/>
        <v>667000</v>
      </c>
      <c r="G97" s="2">
        <f t="shared" si="43"/>
        <v>786051.8342147357</v>
      </c>
      <c r="H97" s="5">
        <f t="shared" si="44"/>
        <v>45</v>
      </c>
      <c r="I97" s="2">
        <f t="shared" si="45"/>
        <v>32.26976808275153</v>
      </c>
      <c r="J97" s="5">
        <f t="shared" si="46"/>
        <v>0.2</v>
      </c>
      <c r="K97" s="2">
        <f t="shared" si="47"/>
        <v>31145.016435883932</v>
      </c>
      <c r="L97" s="5">
        <f t="shared" si="48"/>
        <v>8.967530596109336</v>
      </c>
      <c r="M97" s="5">
        <f t="shared" si="49"/>
        <v>19.04685406514001</v>
      </c>
      <c r="N97" s="2">
        <f t="shared" si="25"/>
        <v>565.9856042701009</v>
      </c>
      <c r="O97" s="2">
        <f t="shared" si="26"/>
        <v>370.7688587258463</v>
      </c>
      <c r="P97" s="2">
        <f t="shared" si="27"/>
        <v>676.6160291050293</v>
      </c>
      <c r="Q97" s="2">
        <f t="shared" si="35"/>
        <v>2435.8177047781055</v>
      </c>
      <c r="R97" s="2">
        <f t="shared" si="28"/>
        <v>19246.049893725114</v>
      </c>
      <c r="S97" s="18">
        <f t="shared" si="29"/>
        <v>5.540204718508113</v>
      </c>
      <c r="T97" s="14">
        <f t="shared" si="30"/>
        <v>0.1188794576861589</v>
      </c>
      <c r="U97" s="3">
        <f t="shared" si="31"/>
        <v>216</v>
      </c>
      <c r="V97" s="2">
        <f t="shared" si="36"/>
        <v>-57</v>
      </c>
      <c r="W97" s="2">
        <f t="shared" si="32"/>
        <v>294.6</v>
      </c>
      <c r="X97" s="5">
        <f t="shared" si="33"/>
        <v>2.296727865258076</v>
      </c>
      <c r="Y97" s="2">
        <f t="shared" si="34"/>
        <v>170.8782239206862</v>
      </c>
    </row>
    <row r="98" spans="1:25" ht="9.75">
      <c r="A98" s="5">
        <f t="shared" si="37"/>
        <v>84</v>
      </c>
      <c r="B98" s="2">
        <f t="shared" si="38"/>
        <v>28030</v>
      </c>
      <c r="C98" s="2">
        <f t="shared" si="39"/>
        <v>21060</v>
      </c>
      <c r="D98" s="3">
        <f t="shared" si="40"/>
        <v>2</v>
      </c>
      <c r="E98" s="2">
        <f t="shared" si="41"/>
        <v>285</v>
      </c>
      <c r="F98" s="2">
        <f t="shared" si="42"/>
        <v>667000</v>
      </c>
      <c r="G98" s="2">
        <f t="shared" si="43"/>
        <v>787040.19026864</v>
      </c>
      <c r="H98" s="5">
        <f t="shared" si="44"/>
        <v>45</v>
      </c>
      <c r="I98" s="2">
        <f t="shared" si="45"/>
        <v>33.2281416735667</v>
      </c>
      <c r="J98" s="5">
        <f t="shared" si="46"/>
        <v>0.2</v>
      </c>
      <c r="K98" s="2">
        <f t="shared" si="47"/>
        <v>30492.80684342836</v>
      </c>
      <c r="L98" s="5">
        <f t="shared" si="48"/>
        <v>9.215194107359684</v>
      </c>
      <c r="M98" s="5">
        <f t="shared" si="49"/>
        <v>19.261288737116264</v>
      </c>
      <c r="N98" s="2">
        <f t="shared" si="25"/>
        <v>575.2007983774606</v>
      </c>
      <c r="O98" s="2">
        <f t="shared" si="26"/>
        <v>390.0301474629626</v>
      </c>
      <c r="P98" s="2">
        <f t="shared" si="27"/>
        <v>694.9672469865386</v>
      </c>
      <c r="Q98" s="2">
        <f t="shared" si="35"/>
        <v>2501.8820891515393</v>
      </c>
      <c r="R98" s="2">
        <f t="shared" si="28"/>
        <v>19816.643095048894</v>
      </c>
      <c r="S98" s="18">
        <f t="shared" si="29"/>
        <v>5.920604221602517</v>
      </c>
      <c r="T98" s="14">
        <f t="shared" si="30"/>
        <v>0.1103243921052773</v>
      </c>
      <c r="U98" s="3">
        <f t="shared" si="31"/>
        <v>216</v>
      </c>
      <c r="V98" s="2">
        <f t="shared" si="36"/>
        <v>-57</v>
      </c>
      <c r="W98" s="2">
        <f t="shared" si="32"/>
        <v>294.6</v>
      </c>
      <c r="X98" s="5">
        <f t="shared" si="33"/>
        <v>2.359019847204815</v>
      </c>
      <c r="Y98" s="2">
        <f t="shared" si="34"/>
        <v>183.40690442666914</v>
      </c>
    </row>
    <row r="99" spans="1:25" ht="9.75">
      <c r="A99" s="5">
        <f t="shared" si="37"/>
        <v>85</v>
      </c>
      <c r="B99" s="2">
        <f t="shared" si="38"/>
        <v>27745</v>
      </c>
      <c r="C99" s="2">
        <f t="shared" si="39"/>
        <v>20775</v>
      </c>
      <c r="D99" s="3">
        <f t="shared" si="40"/>
        <v>2</v>
      </c>
      <c r="E99" s="2">
        <f t="shared" si="41"/>
        <v>285</v>
      </c>
      <c r="F99" s="2">
        <f t="shared" si="42"/>
        <v>667000</v>
      </c>
      <c r="G99" s="2">
        <f t="shared" si="43"/>
        <v>787972.8326639328</v>
      </c>
      <c r="H99" s="5">
        <f t="shared" si="44"/>
        <v>45</v>
      </c>
      <c r="I99" s="2">
        <f t="shared" si="45"/>
        <v>34.14019375702788</v>
      </c>
      <c r="J99" s="5">
        <f t="shared" si="46"/>
        <v>0.2</v>
      </c>
      <c r="K99" s="2">
        <f t="shared" si="47"/>
        <v>29817.86757141325</v>
      </c>
      <c r="L99" s="5">
        <f t="shared" si="48"/>
        <v>9.4671033970983</v>
      </c>
      <c r="M99" s="5">
        <f t="shared" si="49"/>
        <v>19.48000188451101</v>
      </c>
      <c r="N99" s="2">
        <f t="shared" si="25"/>
        <v>584.6679017745589</v>
      </c>
      <c r="O99" s="2">
        <f t="shared" si="26"/>
        <v>409.5101493474736</v>
      </c>
      <c r="P99" s="2">
        <f t="shared" si="27"/>
        <v>713.8172859941509</v>
      </c>
      <c r="Q99" s="2">
        <f t="shared" si="35"/>
        <v>2569.7422295789434</v>
      </c>
      <c r="R99" s="2">
        <f t="shared" si="28"/>
        <v>20396.577445124905</v>
      </c>
      <c r="S99" s="18">
        <f t="shared" si="29"/>
        <v>6.320374370007735</v>
      </c>
      <c r="T99" s="14">
        <f t="shared" si="30"/>
        <v>0.10225987912957606</v>
      </c>
      <c r="U99" s="3">
        <f t="shared" si="31"/>
        <v>216</v>
      </c>
      <c r="V99" s="2">
        <f t="shared" si="36"/>
        <v>-57</v>
      </c>
      <c r="W99" s="2">
        <f t="shared" si="32"/>
        <v>294.6</v>
      </c>
      <c r="X99" s="5">
        <f t="shared" si="33"/>
        <v>2.423005044107776</v>
      </c>
      <c r="Y99" s="2">
        <f t="shared" si="34"/>
        <v>196.62518877093862</v>
      </c>
    </row>
    <row r="100" spans="1:25" ht="9.75">
      <c r="A100" s="5">
        <f t="shared" si="37"/>
        <v>86</v>
      </c>
      <c r="B100" s="2">
        <f t="shared" si="38"/>
        <v>27460</v>
      </c>
      <c r="C100" s="2">
        <f t="shared" si="39"/>
        <v>20490</v>
      </c>
      <c r="D100" s="3">
        <f t="shared" si="40"/>
        <v>2</v>
      </c>
      <c r="E100" s="2">
        <f t="shared" si="41"/>
        <v>285</v>
      </c>
      <c r="F100" s="2">
        <f t="shared" si="42"/>
        <v>667000</v>
      </c>
      <c r="G100" s="2">
        <f t="shared" si="43"/>
        <v>788851.9967834151</v>
      </c>
      <c r="H100" s="5">
        <f t="shared" si="44"/>
        <v>45</v>
      </c>
      <c r="I100" s="2">
        <f t="shared" si="45"/>
        <v>35.00789219022065</v>
      </c>
      <c r="J100" s="5">
        <f t="shared" si="46"/>
        <v>0.2</v>
      </c>
      <c r="K100" s="2">
        <f t="shared" si="47"/>
        <v>29119.881411739643</v>
      </c>
      <c r="L100" s="5">
        <f t="shared" si="48"/>
        <v>9.722968755849305</v>
      </c>
      <c r="M100" s="5">
        <f t="shared" si="49"/>
        <v>19.703904228266747</v>
      </c>
      <c r="N100" s="2">
        <f t="shared" si="25"/>
        <v>594.3908705304082</v>
      </c>
      <c r="O100" s="2">
        <f t="shared" si="26"/>
        <v>429.21405357574037</v>
      </c>
      <c r="P100" s="2">
        <f t="shared" si="27"/>
        <v>733.1611083225944</v>
      </c>
      <c r="Q100" s="2">
        <f t="shared" si="35"/>
        <v>2639.37998996134</v>
      </c>
      <c r="R100" s="2">
        <f t="shared" si="28"/>
        <v>20986.10683127739</v>
      </c>
      <c r="S100" s="18">
        <f t="shared" si="29"/>
        <v>6.7397364714693415</v>
      </c>
      <c r="T100" s="14">
        <f t="shared" si="30"/>
        <v>0.09466590232615439</v>
      </c>
      <c r="U100" s="3">
        <f t="shared" si="31"/>
        <v>216</v>
      </c>
      <c r="V100" s="2">
        <f t="shared" si="36"/>
        <v>-57</v>
      </c>
      <c r="W100" s="2">
        <f t="shared" si="32"/>
        <v>294.6</v>
      </c>
      <c r="X100" s="5">
        <f t="shared" si="33"/>
        <v>2.4886663554738435</v>
      </c>
      <c r="Y100" s="2">
        <f t="shared" si="34"/>
        <v>210.55748188707446</v>
      </c>
    </row>
    <row r="101" spans="1:25" ht="9.75">
      <c r="A101" s="5">
        <f t="shared" si="37"/>
        <v>87</v>
      </c>
      <c r="B101" s="2">
        <f t="shared" si="38"/>
        <v>27175</v>
      </c>
      <c r="C101" s="2">
        <f t="shared" si="39"/>
        <v>20205</v>
      </c>
      <c r="D101" s="3">
        <f t="shared" si="40"/>
        <v>2</v>
      </c>
      <c r="E101" s="2">
        <f t="shared" si="41"/>
        <v>285</v>
      </c>
      <c r="F101" s="2">
        <f t="shared" si="42"/>
        <v>667000</v>
      </c>
      <c r="G101" s="2">
        <f t="shared" si="43"/>
        <v>789679.864746411</v>
      </c>
      <c r="H101" s="5">
        <f t="shared" si="44"/>
        <v>45</v>
      </c>
      <c r="I101" s="2">
        <f t="shared" si="45"/>
        <v>35.83324578683083</v>
      </c>
      <c r="J101" s="5">
        <f t="shared" si="46"/>
        <v>0.2</v>
      </c>
      <c r="K101" s="2">
        <f t="shared" si="47"/>
        <v>28398.980575499063</v>
      </c>
      <c r="L101" s="5">
        <f t="shared" si="48"/>
        <v>9.98295950921412</v>
      </c>
      <c r="M101" s="5">
        <f t="shared" si="49"/>
        <v>19.93314500198151</v>
      </c>
      <c r="N101" s="2">
        <f t="shared" si="25"/>
        <v>604.3738300396222</v>
      </c>
      <c r="O101" s="2">
        <f t="shared" si="26"/>
        <v>449.1471985777219</v>
      </c>
      <c r="P101" s="2">
        <f t="shared" si="27"/>
        <v>752.9946430267466</v>
      </c>
      <c r="Q101" s="2">
        <f t="shared" si="35"/>
        <v>2710.780714896288</v>
      </c>
      <c r="R101" s="2">
        <f t="shared" si="28"/>
        <v>21585.489181562403</v>
      </c>
      <c r="S101" s="18">
        <f t="shared" si="29"/>
        <v>7.178917097546073</v>
      </c>
      <c r="T101" s="14">
        <f t="shared" si="30"/>
        <v>0.08752291880192102</v>
      </c>
      <c r="U101" s="3">
        <f t="shared" si="31"/>
        <v>216</v>
      </c>
      <c r="V101" s="2">
        <f t="shared" si="36"/>
        <v>-57</v>
      </c>
      <c r="W101" s="2">
        <f t="shared" si="32"/>
        <v>294.6</v>
      </c>
      <c r="X101" s="5">
        <f t="shared" si="33"/>
        <v>2.555989962752025</v>
      </c>
      <c r="Y101" s="2">
        <f t="shared" si="34"/>
        <v>225.2292585945691</v>
      </c>
    </row>
    <row r="102" spans="1:25" ht="9.75">
      <c r="A102" s="5">
        <f t="shared" si="37"/>
        <v>88</v>
      </c>
      <c r="B102" s="2">
        <f t="shared" si="38"/>
        <v>26890</v>
      </c>
      <c r="C102" s="2">
        <f t="shared" si="39"/>
        <v>19920</v>
      </c>
      <c r="D102" s="3">
        <f t="shared" si="40"/>
        <v>2</v>
      </c>
      <c r="E102" s="2">
        <f t="shared" si="41"/>
        <v>285</v>
      </c>
      <c r="F102" s="2">
        <f t="shared" si="42"/>
        <v>667000</v>
      </c>
      <c r="G102" s="2">
        <f t="shared" si="43"/>
        <v>790458.567048643</v>
      </c>
      <c r="H102" s="5">
        <f t="shared" si="44"/>
        <v>45</v>
      </c>
      <c r="I102" s="2">
        <f t="shared" si="45"/>
        <v>36.61821481147377</v>
      </c>
      <c r="J102" s="5">
        <f t="shared" si="46"/>
        <v>0.2</v>
      </c>
      <c r="K102" s="2">
        <f t="shared" si="47"/>
        <v>27655.70825744285</v>
      </c>
      <c r="L102" s="5">
        <f t="shared" si="48"/>
        <v>10.24724401572224</v>
      </c>
      <c r="M102" s="5">
        <f t="shared" si="49"/>
        <v>20.167870656165768</v>
      </c>
      <c r="N102" s="2">
        <f t="shared" si="25"/>
        <v>614.6210740553445</v>
      </c>
      <c r="O102" s="2">
        <f t="shared" si="26"/>
        <v>469.31506923388764</v>
      </c>
      <c r="P102" s="2">
        <f t="shared" si="27"/>
        <v>773.3147476176528</v>
      </c>
      <c r="Q102" s="2">
        <f t="shared" si="35"/>
        <v>2783.93309142355</v>
      </c>
      <c r="R102" s="2">
        <f t="shared" si="28"/>
        <v>22194.986633609886</v>
      </c>
      <c r="S102" s="18">
        <f t="shared" si="29"/>
        <v>7.638148231451877</v>
      </c>
      <c r="T102" s="14">
        <f t="shared" si="30"/>
        <v>0.08081184366693489</v>
      </c>
      <c r="U102" s="3">
        <f t="shared" si="31"/>
        <v>216</v>
      </c>
      <c r="V102" s="2">
        <f t="shared" si="36"/>
        <v>-57</v>
      </c>
      <c r="W102" s="2">
        <f t="shared" si="32"/>
        <v>294.6</v>
      </c>
      <c r="X102" s="5">
        <f t="shared" si="33"/>
        <v>2.6249651989737024</v>
      </c>
      <c r="Y102" s="2">
        <f t="shared" si="34"/>
        <v>240.66710717955573</v>
      </c>
    </row>
    <row r="103" spans="1:25" ht="9.75">
      <c r="A103" s="5">
        <f t="shared" si="37"/>
        <v>89</v>
      </c>
      <c r="B103" s="2">
        <f t="shared" si="38"/>
        <v>26605</v>
      </c>
      <c r="C103" s="2">
        <f t="shared" si="39"/>
        <v>19635</v>
      </c>
      <c r="D103" s="3">
        <f t="shared" si="40"/>
        <v>2</v>
      </c>
      <c r="E103" s="2">
        <f t="shared" si="41"/>
        <v>285</v>
      </c>
      <c r="F103" s="2">
        <f t="shared" si="42"/>
        <v>667000</v>
      </c>
      <c r="G103" s="2">
        <f t="shared" si="43"/>
        <v>791190.1842559817</v>
      </c>
      <c r="H103" s="5">
        <f t="shared" si="44"/>
        <v>45</v>
      </c>
      <c r="I103" s="2">
        <f t="shared" si="45"/>
        <v>37.3647016681998</v>
      </c>
      <c r="J103" s="5">
        <f t="shared" si="46"/>
        <v>0.2</v>
      </c>
      <c r="K103" s="2">
        <f t="shared" si="47"/>
        <v>26890.980661865542</v>
      </c>
      <c r="L103" s="5">
        <f t="shared" si="48"/>
        <v>10.515989811447627</v>
      </c>
      <c r="M103" s="5">
        <f t="shared" si="49"/>
        <v>20.4082262768967</v>
      </c>
      <c r="N103" s="2">
        <f aca="true" t="shared" si="50" ref="N103:N166">IF(R102&gt;-0.1,N102+$T$2*L103,0)</f>
        <v>625.1370638667921</v>
      </c>
      <c r="O103" s="2">
        <f aca="true" t="shared" si="51" ref="O103:O166">IF(R102&gt;-0.1,O102+$T$2*M103,0)</f>
        <v>489.72329551078434</v>
      </c>
      <c r="P103" s="2">
        <f aca="true" t="shared" si="52" ref="P103:P166">POWER(POWER(N103,2)+POWER(O103,2),0.5)</f>
        <v>794.1191691339133</v>
      </c>
      <c r="Q103" s="2">
        <f t="shared" si="35"/>
        <v>2858.8290088820877</v>
      </c>
      <c r="R103" s="2">
        <f aca="true" t="shared" si="53" ref="R103:R166">R102+$T$2*(N102+(N103-N102)/2)</f>
        <v>22814.865702570954</v>
      </c>
      <c r="S103" s="18">
        <f aca="true" t="shared" si="54" ref="S103:S166">(S102+$T$2*(O102/1000+0.5*(O103-O102)/1000))</f>
        <v>8.117667413824213</v>
      </c>
      <c r="T103" s="14">
        <f aca="true" t="shared" si="55" ref="T103:T166">1.22*IF(R103&lt;5000,EXP(-R103/10850),1.21*EXP(-R103/7640))</f>
        <v>0.07451403754291241</v>
      </c>
      <c r="U103" s="3">
        <f aca="true" t="shared" si="56" ref="U103:U166">IF(R103&lt;11000,288-(288-216)/11000*R103,IF(R103&lt;25000,216,IF(R103&lt;50000,216+(282-216)*(R103-25000)/(50000-25000),IF(R103&lt;90000,282-(282-180)*(R103-50000)/(90000-50000),180+(323-180)*(R103-90000)/(140000-90000)))))</f>
        <v>216</v>
      </c>
      <c r="V103" s="2">
        <f t="shared" si="36"/>
        <v>-57</v>
      </c>
      <c r="W103" s="2">
        <f aca="true" t="shared" si="57" ref="W103:W166">IF(R103&lt;90000,(U103*0.6+165),274+(321-274)*(R103-90000)/(140000-90000))</f>
        <v>294.6</v>
      </c>
      <c r="X103" s="5">
        <f aca="true" t="shared" si="58" ref="X103:X166">ABS(P103/W103)</f>
        <v>2.695584416612061</v>
      </c>
      <c r="Y103" s="2">
        <f aca="true" t="shared" si="59" ref="Y103:Y166">U103*(1+0.2*POWER(X103,2))-273</f>
        <v>256.8987749939332</v>
      </c>
    </row>
    <row r="104" spans="1:25" ht="9.75">
      <c r="A104" s="5">
        <f t="shared" si="37"/>
        <v>90</v>
      </c>
      <c r="B104" s="2">
        <f t="shared" si="38"/>
        <v>26320</v>
      </c>
      <c r="C104" s="2">
        <f t="shared" si="39"/>
        <v>19350</v>
      </c>
      <c r="D104" s="3">
        <f t="shared" si="40"/>
        <v>2</v>
      </c>
      <c r="E104" s="2">
        <f t="shared" si="41"/>
        <v>285</v>
      </c>
      <c r="F104" s="2">
        <f t="shared" si="42"/>
        <v>667000</v>
      </c>
      <c r="G104" s="2">
        <f t="shared" si="43"/>
        <v>791876.7483662235</v>
      </c>
      <c r="H104" s="5">
        <f t="shared" si="44"/>
        <v>45</v>
      </c>
      <c r="I104" s="2">
        <f t="shared" si="45"/>
        <v>38.07454421638193</v>
      </c>
      <c r="J104" s="5">
        <f t="shared" si="46"/>
        <v>0.2</v>
      </c>
      <c r="K104" s="2">
        <f t="shared" si="47"/>
        <v>26106.0495023865</v>
      </c>
      <c r="L104" s="5">
        <f t="shared" si="48"/>
        <v>10.789364543522389</v>
      </c>
      <c r="M104" s="5">
        <f t="shared" si="49"/>
        <v>20.65435586864666</v>
      </c>
      <c r="N104" s="2">
        <f t="shared" si="50"/>
        <v>635.9264284103145</v>
      </c>
      <c r="O104" s="2">
        <f t="shared" si="51"/>
        <v>510.377651379431</v>
      </c>
      <c r="P104" s="2">
        <f t="shared" si="52"/>
        <v>815.4065056021338</v>
      </c>
      <c r="Q104" s="2">
        <f t="shared" si="35"/>
        <v>2935.4634201676818</v>
      </c>
      <c r="R104" s="2">
        <f t="shared" si="53"/>
        <v>23445.397448709507</v>
      </c>
      <c r="S104" s="18">
        <f t="shared" si="54"/>
        <v>8.61771788726932</v>
      </c>
      <c r="T104" s="14">
        <f t="shared" si="55"/>
        <v>0.06861129681424596</v>
      </c>
      <c r="U104" s="3">
        <f t="shared" si="56"/>
        <v>216</v>
      </c>
      <c r="V104" s="2">
        <f t="shared" si="36"/>
        <v>-57</v>
      </c>
      <c r="W104" s="2">
        <f t="shared" si="57"/>
        <v>294.6</v>
      </c>
      <c r="X104" s="5">
        <f t="shared" si="58"/>
        <v>2.767842856762165</v>
      </c>
      <c r="Y104" s="2">
        <f t="shared" si="59"/>
        <v>273.95321624430767</v>
      </c>
    </row>
    <row r="105" spans="1:25" ht="9.75">
      <c r="A105" s="5">
        <f t="shared" si="37"/>
        <v>91</v>
      </c>
      <c r="B105" s="2">
        <f t="shared" si="38"/>
        <v>26035</v>
      </c>
      <c r="C105" s="2">
        <f t="shared" si="39"/>
        <v>19065</v>
      </c>
      <c r="D105" s="3">
        <f t="shared" si="40"/>
        <v>2</v>
      </c>
      <c r="E105" s="2">
        <f t="shared" si="41"/>
        <v>285</v>
      </c>
      <c r="F105" s="2">
        <f t="shared" si="42"/>
        <v>667000</v>
      </c>
      <c r="G105" s="2">
        <f t="shared" si="43"/>
        <v>792520.2438718895</v>
      </c>
      <c r="H105" s="5">
        <f t="shared" si="44"/>
        <v>45</v>
      </c>
      <c r="I105" s="2">
        <f t="shared" si="45"/>
        <v>38.74951116560655</v>
      </c>
      <c r="J105" s="5">
        <f t="shared" si="46"/>
        <v>0.2</v>
      </c>
      <c r="K105" s="2">
        <f t="shared" si="47"/>
        <v>25302.46500692632</v>
      </c>
      <c r="L105" s="5">
        <f t="shared" si="48"/>
        <v>11.067536899712703</v>
      </c>
      <c r="M105" s="5">
        <f t="shared" si="49"/>
        <v>20.90640275704643</v>
      </c>
      <c r="N105" s="2">
        <f t="shared" si="50"/>
        <v>646.9939653100272</v>
      </c>
      <c r="O105" s="2">
        <f t="shared" si="51"/>
        <v>531.2840541364774</v>
      </c>
      <c r="P105" s="2">
        <f t="shared" si="52"/>
        <v>837.1761686331522</v>
      </c>
      <c r="Q105" s="2">
        <f t="shared" si="35"/>
        <v>3013.834207079348</v>
      </c>
      <c r="R105" s="2">
        <f t="shared" si="53"/>
        <v>24086.85764556968</v>
      </c>
      <c r="S105" s="18">
        <f t="shared" si="54"/>
        <v>9.138548740027275</v>
      </c>
      <c r="T105" s="14">
        <f t="shared" si="55"/>
        <v>0.0630858463310494</v>
      </c>
      <c r="U105" s="3">
        <f t="shared" si="56"/>
        <v>216</v>
      </c>
      <c r="V105" s="2">
        <f t="shared" si="36"/>
        <v>-57</v>
      </c>
      <c r="W105" s="2">
        <f t="shared" si="57"/>
        <v>294.6</v>
      </c>
      <c r="X105" s="5">
        <f t="shared" si="58"/>
        <v>2.8417385221763483</v>
      </c>
      <c r="Y105" s="2">
        <f t="shared" si="59"/>
        <v>291.860642187788</v>
      </c>
    </row>
    <row r="106" spans="1:25" ht="9.75">
      <c r="A106" s="5">
        <f t="shared" si="37"/>
        <v>92</v>
      </c>
      <c r="B106" s="2">
        <f t="shared" si="38"/>
        <v>25750</v>
      </c>
      <c r="C106" s="2">
        <f t="shared" si="39"/>
        <v>18780</v>
      </c>
      <c r="D106" s="3">
        <f t="shared" si="40"/>
        <v>2</v>
      </c>
      <c r="E106" s="2">
        <f t="shared" si="41"/>
        <v>285</v>
      </c>
      <c r="F106" s="2">
        <f t="shared" si="42"/>
        <v>667000</v>
      </c>
      <c r="G106" s="2">
        <f t="shared" si="43"/>
        <v>793122.6085557134</v>
      </c>
      <c r="H106" s="5">
        <f t="shared" si="44"/>
        <v>45</v>
      </c>
      <c r="I106" s="2">
        <f t="shared" si="45"/>
        <v>39.39129917966149</v>
      </c>
      <c r="J106" s="5">
        <f t="shared" si="46"/>
        <v>0.2</v>
      </c>
      <c r="K106" s="2">
        <f t="shared" si="47"/>
        <v>24482.039475805785</v>
      </c>
      <c r="L106" s="5">
        <f t="shared" si="48"/>
        <v>11.350677538033823</v>
      </c>
      <c r="M106" s="5">
        <f t="shared" si="49"/>
        <v>21.16451010590643</v>
      </c>
      <c r="N106" s="2">
        <f t="shared" si="50"/>
        <v>658.344642848061</v>
      </c>
      <c r="O106" s="2">
        <f t="shared" si="51"/>
        <v>552.4485642423838</v>
      </c>
      <c r="P106" s="2">
        <f t="shared" si="52"/>
        <v>859.4283477406434</v>
      </c>
      <c r="Q106" s="2">
        <f t="shared" si="35"/>
        <v>3093.9420518663164</v>
      </c>
      <c r="R106" s="2">
        <f t="shared" si="53"/>
        <v>24739.526949648724</v>
      </c>
      <c r="S106" s="18">
        <f t="shared" si="54"/>
        <v>9.680415049216705</v>
      </c>
      <c r="T106" s="14">
        <f t="shared" si="55"/>
        <v>0.057920334289475385</v>
      </c>
      <c r="U106" s="3">
        <f t="shared" si="56"/>
        <v>216</v>
      </c>
      <c r="V106" s="2">
        <f t="shared" si="36"/>
        <v>-57</v>
      </c>
      <c r="W106" s="2">
        <f t="shared" si="57"/>
        <v>294.6</v>
      </c>
      <c r="X106" s="5">
        <f t="shared" si="58"/>
        <v>2.917272056146108</v>
      </c>
      <c r="Y106" s="2">
        <f t="shared" si="59"/>
        <v>310.65257398146457</v>
      </c>
    </row>
    <row r="107" spans="1:25" ht="9.75">
      <c r="A107" s="5">
        <f t="shared" si="37"/>
        <v>93</v>
      </c>
      <c r="B107" s="2">
        <f t="shared" si="38"/>
        <v>25465</v>
      </c>
      <c r="C107" s="2">
        <f t="shared" si="39"/>
        <v>18495</v>
      </c>
      <c r="D107" s="3">
        <f t="shared" si="40"/>
        <v>2</v>
      </c>
      <c r="E107" s="2">
        <f t="shared" si="41"/>
        <v>285</v>
      </c>
      <c r="F107" s="2">
        <f t="shared" si="42"/>
        <v>667000</v>
      </c>
      <c r="G107" s="2">
        <f t="shared" si="43"/>
        <v>793685.7340487703</v>
      </c>
      <c r="H107" s="5">
        <f t="shared" si="44"/>
        <v>45</v>
      </c>
      <c r="I107" s="2">
        <f t="shared" si="45"/>
        <v>40.001531369509706</v>
      </c>
      <c r="J107" s="5">
        <f t="shared" si="46"/>
        <v>0.2</v>
      </c>
      <c r="K107" s="2">
        <f t="shared" si="47"/>
        <v>23646.811456118674</v>
      </c>
      <c r="L107" s="5">
        <f t="shared" si="48"/>
        <v>11.638960021550897</v>
      </c>
      <c r="M107" s="5">
        <f t="shared" si="49"/>
        <v>21.428821541663822</v>
      </c>
      <c r="N107" s="2">
        <f t="shared" si="50"/>
        <v>669.9836028696119</v>
      </c>
      <c r="O107" s="2">
        <f t="shared" si="51"/>
        <v>573.8773857840476</v>
      </c>
      <c r="P107" s="2">
        <f t="shared" si="52"/>
        <v>882.1639768367776</v>
      </c>
      <c r="Q107" s="2">
        <f t="shared" si="35"/>
        <v>3175.7903166123992</v>
      </c>
      <c r="R107" s="2">
        <f t="shared" si="53"/>
        <v>25403.69107250756</v>
      </c>
      <c r="S107" s="18">
        <f t="shared" si="54"/>
        <v>10.24357802422992</v>
      </c>
      <c r="T107" s="14">
        <f t="shared" si="55"/>
        <v>0.0530978290281202</v>
      </c>
      <c r="U107" s="3">
        <f t="shared" si="56"/>
        <v>217.06574443141997</v>
      </c>
      <c r="V107" s="2">
        <f t="shared" si="36"/>
        <v>-55.93425556858003</v>
      </c>
      <c r="W107" s="2">
        <f t="shared" si="57"/>
        <v>295.239446658852</v>
      </c>
      <c r="X107" s="5">
        <f t="shared" si="58"/>
        <v>2.9879610831817964</v>
      </c>
      <c r="Y107" s="2">
        <f t="shared" si="59"/>
        <v>331.65449278565495</v>
      </c>
    </row>
    <row r="108" spans="1:25" ht="9.75">
      <c r="A108" s="5">
        <f t="shared" si="37"/>
        <v>94</v>
      </c>
      <c r="B108" s="2">
        <f t="shared" si="38"/>
        <v>25180</v>
      </c>
      <c r="C108" s="2">
        <f t="shared" si="39"/>
        <v>18210</v>
      </c>
      <c r="D108" s="3">
        <f t="shared" si="40"/>
        <v>2</v>
      </c>
      <c r="E108" s="2">
        <f t="shared" si="41"/>
        <v>285</v>
      </c>
      <c r="F108" s="2">
        <f t="shared" si="42"/>
        <v>667000</v>
      </c>
      <c r="G108" s="2">
        <f t="shared" si="43"/>
        <v>794211.4661797213</v>
      </c>
      <c r="H108" s="5">
        <f t="shared" si="44"/>
        <v>45</v>
      </c>
      <c r="I108" s="2">
        <f t="shared" si="45"/>
        <v>40.58175690115117</v>
      </c>
      <c r="J108" s="5">
        <f t="shared" si="46"/>
        <v>0.2</v>
      </c>
      <c r="K108" s="2">
        <f t="shared" si="47"/>
        <v>22799.010609377536</v>
      </c>
      <c r="L108" s="5">
        <f t="shared" si="48"/>
        <v>11.932561763304667</v>
      </c>
      <c r="M108" s="5">
        <f t="shared" si="49"/>
        <v>21.699481879193563</v>
      </c>
      <c r="N108" s="2">
        <f t="shared" si="50"/>
        <v>681.9161646329165</v>
      </c>
      <c r="O108" s="2">
        <f t="shared" si="51"/>
        <v>595.5768676632412</v>
      </c>
      <c r="P108" s="2">
        <f t="shared" si="52"/>
        <v>905.3847032522832</v>
      </c>
      <c r="Q108" s="2">
        <f t="shared" si="35"/>
        <v>3259.3849317082195</v>
      </c>
      <c r="R108" s="2">
        <f t="shared" si="53"/>
        <v>26079.640956258827</v>
      </c>
      <c r="S108" s="18">
        <f t="shared" si="54"/>
        <v>10.828305150953565</v>
      </c>
      <c r="T108" s="14">
        <f t="shared" si="55"/>
        <v>0.048601817491177375</v>
      </c>
      <c r="U108" s="3">
        <f t="shared" si="56"/>
        <v>218.8502521245233</v>
      </c>
      <c r="V108" s="2">
        <f t="shared" si="36"/>
        <v>-54.14974787547669</v>
      </c>
      <c r="W108" s="2">
        <f t="shared" si="57"/>
        <v>296.310151274714</v>
      </c>
      <c r="X108" s="5">
        <f t="shared" si="58"/>
        <v>3.05553049518336</v>
      </c>
      <c r="Y108" s="2">
        <f t="shared" si="59"/>
        <v>354.4991122930686</v>
      </c>
    </row>
    <row r="109" spans="1:25" ht="9.75">
      <c r="A109" s="5">
        <f t="shared" si="37"/>
        <v>95</v>
      </c>
      <c r="B109" s="2">
        <f t="shared" si="38"/>
        <v>24895</v>
      </c>
      <c r="C109" s="2">
        <f t="shared" si="39"/>
        <v>17925</v>
      </c>
      <c r="D109" s="3">
        <f t="shared" si="40"/>
        <v>2</v>
      </c>
      <c r="E109" s="2">
        <f t="shared" si="41"/>
        <v>285</v>
      </c>
      <c r="F109" s="2">
        <f t="shared" si="42"/>
        <v>667000</v>
      </c>
      <c r="G109" s="2">
        <f t="shared" si="43"/>
        <v>794701.6051423552</v>
      </c>
      <c r="H109" s="5">
        <f t="shared" si="44"/>
        <v>45</v>
      </c>
      <c r="I109" s="2">
        <f t="shared" si="45"/>
        <v>41.13345148598764</v>
      </c>
      <c r="J109" s="5">
        <f t="shared" si="46"/>
        <v>0.2</v>
      </c>
      <c r="K109" s="2">
        <f t="shared" si="47"/>
        <v>21941.02336187512</v>
      </c>
      <c r="L109" s="5">
        <f t="shared" si="48"/>
        <v>12.231664986062805</v>
      </c>
      <c r="M109" s="5">
        <f t="shared" si="49"/>
        <v>21.97663794359345</v>
      </c>
      <c r="N109" s="2">
        <f t="shared" si="50"/>
        <v>694.1478296189794</v>
      </c>
      <c r="O109" s="2">
        <f t="shared" si="51"/>
        <v>617.5535056068346</v>
      </c>
      <c r="P109" s="2">
        <f t="shared" si="52"/>
        <v>929.0928595420537</v>
      </c>
      <c r="Q109" s="2">
        <f t="shared" si="35"/>
        <v>3344.7342943513936</v>
      </c>
      <c r="R109" s="2">
        <f t="shared" si="53"/>
        <v>26767.672953384776</v>
      </c>
      <c r="S109" s="18">
        <f t="shared" si="54"/>
        <v>11.434870337588602</v>
      </c>
      <c r="T109" s="14">
        <f t="shared" si="55"/>
        <v>0.04441620511952375</v>
      </c>
      <c r="U109" s="3">
        <f t="shared" si="56"/>
        <v>220.6666565969358</v>
      </c>
      <c r="V109" s="2">
        <f t="shared" si="36"/>
        <v>-52.33334340306419</v>
      </c>
      <c r="W109" s="2">
        <f t="shared" si="57"/>
        <v>297.3999939581615</v>
      </c>
      <c r="X109" s="5">
        <f t="shared" si="58"/>
        <v>3.1240513732920903</v>
      </c>
      <c r="Y109" s="2">
        <f t="shared" si="59"/>
        <v>378.3945971230945</v>
      </c>
    </row>
    <row r="110" spans="1:25" ht="9.75">
      <c r="A110" s="5">
        <f t="shared" si="37"/>
        <v>96</v>
      </c>
      <c r="B110" s="2">
        <f t="shared" si="38"/>
        <v>24610</v>
      </c>
      <c r="C110" s="2">
        <f t="shared" si="39"/>
        <v>17640</v>
      </c>
      <c r="D110" s="3">
        <f t="shared" si="40"/>
        <v>2</v>
      </c>
      <c r="E110" s="2">
        <f t="shared" si="41"/>
        <v>285</v>
      </c>
      <c r="F110" s="2">
        <f t="shared" si="42"/>
        <v>667000</v>
      </c>
      <c r="G110" s="2">
        <f t="shared" si="43"/>
        <v>795157.9055074617</v>
      </c>
      <c r="H110" s="5">
        <f t="shared" si="44"/>
        <v>45</v>
      </c>
      <c r="I110" s="2">
        <f t="shared" si="45"/>
        <v>41.65801855843953</v>
      </c>
      <c r="J110" s="5">
        <f t="shared" si="46"/>
        <v>0.2</v>
      </c>
      <c r="K110" s="2">
        <f t="shared" si="47"/>
        <v>21075.359438160875</v>
      </c>
      <c r="L110" s="5">
        <f t="shared" si="48"/>
        <v>12.536457701349711</v>
      </c>
      <c r="M110" s="5">
        <f t="shared" si="49"/>
        <v>22.260439483133542</v>
      </c>
      <c r="N110" s="2">
        <f t="shared" si="50"/>
        <v>706.6842873203291</v>
      </c>
      <c r="O110" s="2">
        <f t="shared" si="51"/>
        <v>639.8139450899681</v>
      </c>
      <c r="P110" s="2">
        <f t="shared" si="52"/>
        <v>953.291438269027</v>
      </c>
      <c r="Q110" s="2">
        <f t="shared" si="35"/>
        <v>3431.849177768497</v>
      </c>
      <c r="R110" s="2">
        <f t="shared" si="53"/>
        <v>27468.08901185443</v>
      </c>
      <c r="S110" s="18">
        <f t="shared" si="54"/>
        <v>12.063554062937003</v>
      </c>
      <c r="T110" s="14">
        <f t="shared" si="55"/>
        <v>0.04052531694048624</v>
      </c>
      <c r="U110" s="3">
        <f t="shared" si="56"/>
        <v>222.5157549912957</v>
      </c>
      <c r="V110" s="2">
        <f t="shared" si="36"/>
        <v>-50.484245008704306</v>
      </c>
      <c r="W110" s="2">
        <f t="shared" si="57"/>
        <v>298.5094529947774</v>
      </c>
      <c r="X110" s="5">
        <f t="shared" si="58"/>
        <v>3.193505025402681</v>
      </c>
      <c r="Y110" s="2">
        <f t="shared" si="59"/>
        <v>403.3799988198218</v>
      </c>
    </row>
    <row r="111" spans="1:25" ht="9.75">
      <c r="A111" s="5">
        <f t="shared" si="37"/>
        <v>97</v>
      </c>
      <c r="B111" s="2">
        <f t="shared" si="38"/>
        <v>24325</v>
      </c>
      <c r="C111" s="2">
        <f t="shared" si="39"/>
        <v>17355</v>
      </c>
      <c r="D111" s="3">
        <f t="shared" si="40"/>
        <v>2</v>
      </c>
      <c r="E111" s="2">
        <f t="shared" si="41"/>
        <v>285</v>
      </c>
      <c r="F111" s="2">
        <f t="shared" si="42"/>
        <v>667000</v>
      </c>
      <c r="G111" s="2">
        <f t="shared" si="43"/>
        <v>795582.076104029</v>
      </c>
      <c r="H111" s="5">
        <f t="shared" si="44"/>
        <v>45</v>
      </c>
      <c r="I111" s="2">
        <f t="shared" si="45"/>
        <v>42.15679097814035</v>
      </c>
      <c r="J111" s="5">
        <f t="shared" si="46"/>
        <v>0.2</v>
      </c>
      <c r="K111" s="2">
        <f t="shared" si="47"/>
        <v>20204.619387382194</v>
      </c>
      <c r="L111" s="5">
        <f t="shared" si="48"/>
        <v>12.847134711964763</v>
      </c>
      <c r="M111" s="5">
        <f t="shared" si="49"/>
        <v>22.55104016906092</v>
      </c>
      <c r="N111" s="2">
        <f t="shared" si="50"/>
        <v>719.5314220322938</v>
      </c>
      <c r="O111" s="2">
        <f t="shared" si="51"/>
        <v>662.364985259029</v>
      </c>
      <c r="P111" s="2">
        <f t="shared" si="52"/>
        <v>977.9840699055422</v>
      </c>
      <c r="Q111" s="2">
        <f t="shared" si="35"/>
        <v>3520.742651659952</v>
      </c>
      <c r="R111" s="2">
        <f t="shared" si="53"/>
        <v>28181.196866530743</v>
      </c>
      <c r="S111" s="18">
        <f t="shared" si="54"/>
        <v>12.714643528111502</v>
      </c>
      <c r="T111" s="14">
        <f t="shared" si="55"/>
        <v>0.036913899635965274</v>
      </c>
      <c r="U111" s="3">
        <f t="shared" si="56"/>
        <v>224.39835972764115</v>
      </c>
      <c r="V111" s="2">
        <f t="shared" si="36"/>
        <v>-48.60164027235885</v>
      </c>
      <c r="W111" s="2">
        <f t="shared" si="57"/>
        <v>299.6390158365847</v>
      </c>
      <c r="X111" s="5">
        <f t="shared" si="58"/>
        <v>3.263874256077884</v>
      </c>
      <c r="Y111" s="2">
        <f t="shared" si="59"/>
        <v>429.49590216212766</v>
      </c>
    </row>
    <row r="112" spans="1:25" ht="9.75">
      <c r="A112" s="5">
        <f t="shared" si="37"/>
        <v>98</v>
      </c>
      <c r="B112" s="2">
        <f t="shared" si="38"/>
        <v>24040</v>
      </c>
      <c r="C112" s="2">
        <f t="shared" si="39"/>
        <v>17070</v>
      </c>
      <c r="D112" s="3">
        <f t="shared" si="40"/>
        <v>2</v>
      </c>
      <c r="E112" s="2">
        <f t="shared" si="41"/>
        <v>285</v>
      </c>
      <c r="F112" s="2">
        <f t="shared" si="42"/>
        <v>667000</v>
      </c>
      <c r="G112" s="2">
        <f t="shared" si="43"/>
        <v>795975.7797937841</v>
      </c>
      <c r="H112" s="5">
        <f t="shared" si="44"/>
        <v>45</v>
      </c>
      <c r="I112" s="2">
        <f t="shared" si="45"/>
        <v>42.631033122273145</v>
      </c>
      <c r="J112" s="5">
        <f t="shared" si="46"/>
        <v>0.2</v>
      </c>
      <c r="K112" s="2">
        <f t="shared" si="47"/>
        <v>19331.46321983736</v>
      </c>
      <c r="L112" s="5">
        <f t="shared" si="48"/>
        <v>13.163898641976377</v>
      </c>
      <c r="M112" s="5">
        <f t="shared" si="49"/>
        <v>22.848598678386296</v>
      </c>
      <c r="N112" s="2">
        <f t="shared" si="50"/>
        <v>732.6953206742702</v>
      </c>
      <c r="O112" s="2">
        <f t="shared" si="51"/>
        <v>685.2135839374154</v>
      </c>
      <c r="P112" s="2">
        <f t="shared" si="52"/>
        <v>1003.1750039501228</v>
      </c>
      <c r="Q112" s="2">
        <f t="shared" si="35"/>
        <v>3611.430014220442</v>
      </c>
      <c r="R112" s="2">
        <f t="shared" si="53"/>
        <v>28907.310237884027</v>
      </c>
      <c r="S112" s="18">
        <f t="shared" si="54"/>
        <v>13.388432812709723</v>
      </c>
      <c r="T112" s="14">
        <f t="shared" si="55"/>
        <v>0.033567124377172707</v>
      </c>
      <c r="U112" s="3">
        <f t="shared" si="56"/>
        <v>226.31529902801384</v>
      </c>
      <c r="V112" s="2">
        <f t="shared" si="36"/>
        <v>-46.68470097198616</v>
      </c>
      <c r="W112" s="2">
        <f t="shared" si="57"/>
        <v>300.78917941680834</v>
      </c>
      <c r="X112" s="5">
        <f t="shared" si="58"/>
        <v>3.3351432584614598</v>
      </c>
      <c r="Y112" s="2">
        <f t="shared" si="59"/>
        <v>456.78448569309637</v>
      </c>
    </row>
    <row r="113" spans="1:25" ht="9.75">
      <c r="A113" s="5">
        <f t="shared" si="37"/>
        <v>99</v>
      </c>
      <c r="B113" s="2">
        <f t="shared" si="38"/>
        <v>23755</v>
      </c>
      <c r="C113" s="2">
        <f t="shared" si="39"/>
        <v>16785</v>
      </c>
      <c r="D113" s="3">
        <f t="shared" si="40"/>
        <v>2</v>
      </c>
      <c r="E113" s="2">
        <f t="shared" si="41"/>
        <v>285</v>
      </c>
      <c r="F113" s="2">
        <f t="shared" si="42"/>
        <v>667000</v>
      </c>
      <c r="G113" s="2">
        <f t="shared" si="43"/>
        <v>796340.6331621606</v>
      </c>
      <c r="H113" s="5">
        <f t="shared" si="44"/>
        <v>45</v>
      </c>
      <c r="I113" s="2">
        <f t="shared" si="45"/>
        <v>43.08194325783844</v>
      </c>
      <c r="J113" s="5">
        <f t="shared" si="46"/>
        <v>0.2</v>
      </c>
      <c r="K113" s="2">
        <f t="shared" si="47"/>
        <v>18458.580276771565</v>
      </c>
      <c r="L113" s="5">
        <f t="shared" si="48"/>
        <v>13.486960997987765</v>
      </c>
      <c r="M113" s="5">
        <f t="shared" si="49"/>
        <v>23.153279856166733</v>
      </c>
      <c r="N113" s="2">
        <f t="shared" si="50"/>
        <v>746.182281672258</v>
      </c>
      <c r="O113" s="2">
        <f t="shared" si="51"/>
        <v>708.3668637935821</v>
      </c>
      <c r="P113" s="2">
        <f t="shared" si="52"/>
        <v>1028.8690933264406</v>
      </c>
      <c r="Q113" s="2">
        <f t="shared" si="35"/>
        <v>3703.9287359751866</v>
      </c>
      <c r="R113" s="2">
        <f t="shared" si="53"/>
        <v>29646.74903905729</v>
      </c>
      <c r="S113" s="18">
        <f t="shared" si="54"/>
        <v>14.085223036575222</v>
      </c>
      <c r="T113" s="14">
        <f t="shared" si="55"/>
        <v>0.030470590222728026</v>
      </c>
      <c r="U113" s="3">
        <f t="shared" si="56"/>
        <v>228.26741746311126</v>
      </c>
      <c r="V113" s="2">
        <f t="shared" si="36"/>
        <v>-44.73258253688874</v>
      </c>
      <c r="W113" s="2">
        <f t="shared" si="57"/>
        <v>301.96045047786674</v>
      </c>
      <c r="X113" s="5">
        <f t="shared" si="58"/>
        <v>3.407297517599429</v>
      </c>
      <c r="Y113" s="2">
        <f t="shared" si="59"/>
        <v>485.2895861326058</v>
      </c>
    </row>
    <row r="114" spans="1:25" ht="9.75">
      <c r="A114" s="5">
        <f t="shared" si="37"/>
        <v>100</v>
      </c>
      <c r="B114" s="2">
        <f t="shared" si="38"/>
        <v>23470</v>
      </c>
      <c r="C114" s="2">
        <f t="shared" si="39"/>
        <v>16500</v>
      </c>
      <c r="D114" s="3">
        <f t="shared" si="40"/>
        <v>2</v>
      </c>
      <c r="E114" s="2">
        <f t="shared" si="41"/>
        <v>285</v>
      </c>
      <c r="F114" s="2">
        <f t="shared" si="42"/>
        <v>667000</v>
      </c>
      <c r="G114" s="2">
        <f t="shared" si="43"/>
        <v>796678.2061478501</v>
      </c>
      <c r="H114" s="5">
        <f t="shared" si="44"/>
        <v>45</v>
      </c>
      <c r="I114" s="2">
        <f t="shared" si="45"/>
        <v>43.510656104247765</v>
      </c>
      <c r="J114" s="5">
        <f t="shared" si="46"/>
        <v>0.2</v>
      </c>
      <c r="K114" s="2">
        <f t="shared" si="47"/>
        <v>17588.660460057898</v>
      </c>
      <c r="L114" s="5">
        <f t="shared" si="48"/>
        <v>13.816543265324045</v>
      </c>
      <c r="M114" s="5">
        <f t="shared" si="49"/>
        <v>23.46525595415677</v>
      </c>
      <c r="N114" s="2">
        <f t="shared" si="50"/>
        <v>759.9988249375821</v>
      </c>
      <c r="O114" s="2">
        <f t="shared" si="51"/>
        <v>731.8321197477388</v>
      </c>
      <c r="P114" s="2">
        <f t="shared" si="52"/>
        <v>1055.0717821082005</v>
      </c>
      <c r="Q114" s="2">
        <f t="shared" si="35"/>
        <v>3798.258415589522</v>
      </c>
      <c r="R114" s="2">
        <f t="shared" si="53"/>
        <v>30399.83959236221</v>
      </c>
      <c r="S114" s="18">
        <f t="shared" si="54"/>
        <v>14.805322528345883</v>
      </c>
      <c r="T114" s="14">
        <f t="shared" si="55"/>
        <v>0.02761032788546718</v>
      </c>
      <c r="U114" s="3">
        <f t="shared" si="56"/>
        <v>230.25557652383623</v>
      </c>
      <c r="V114" s="2">
        <f t="shared" si="36"/>
        <v>-42.744423476163774</v>
      </c>
      <c r="W114" s="2">
        <f t="shared" si="57"/>
        <v>303.1533459143017</v>
      </c>
      <c r="X114" s="5">
        <f t="shared" si="58"/>
        <v>3.480323725031418</v>
      </c>
      <c r="Y114" s="2">
        <f t="shared" si="59"/>
        <v>515.0567671120416</v>
      </c>
    </row>
    <row r="115" spans="1:25" ht="9.75">
      <c r="A115" s="5">
        <f t="shared" si="37"/>
        <v>101</v>
      </c>
      <c r="B115" s="2">
        <f t="shared" si="38"/>
        <v>23185</v>
      </c>
      <c r="C115" s="2">
        <f t="shared" si="39"/>
        <v>16215</v>
      </c>
      <c r="D115" s="3">
        <f t="shared" si="40"/>
        <v>2</v>
      </c>
      <c r="E115" s="2">
        <f t="shared" si="41"/>
        <v>285</v>
      </c>
      <c r="F115" s="2">
        <f t="shared" si="42"/>
        <v>667000</v>
      </c>
      <c r="G115" s="2">
        <f t="shared" si="43"/>
        <v>796990.0216321581</v>
      </c>
      <c r="H115" s="5">
        <f t="shared" si="44"/>
        <v>45</v>
      </c>
      <c r="I115" s="2">
        <f t="shared" si="45"/>
        <v>43.91824551402269</v>
      </c>
      <c r="J115" s="5">
        <f t="shared" si="46"/>
        <v>0.2</v>
      </c>
      <c r="K115" s="2">
        <f t="shared" si="47"/>
        <v>16724.366949786014</v>
      </c>
      <c r="L115" s="5">
        <f t="shared" si="48"/>
        <v>14.15287804269849</v>
      </c>
      <c r="M115" s="5">
        <f t="shared" si="49"/>
        <v>23.784707943047646</v>
      </c>
      <c r="N115" s="2">
        <f t="shared" si="50"/>
        <v>774.1517029802806</v>
      </c>
      <c r="O115" s="2">
        <f t="shared" si="51"/>
        <v>755.6168276907865</v>
      </c>
      <c r="P115" s="2">
        <f t="shared" si="52"/>
        <v>1081.7890965972786</v>
      </c>
      <c r="Q115" s="2">
        <f t="shared" si="35"/>
        <v>3894.4407477502027</v>
      </c>
      <c r="R115" s="2">
        <f t="shared" si="53"/>
        <v>31166.91485632114</v>
      </c>
      <c r="S115" s="18">
        <f t="shared" si="54"/>
        <v>15.549047002065146</v>
      </c>
      <c r="T115" s="14">
        <f t="shared" si="55"/>
        <v>0.024972803682236765</v>
      </c>
      <c r="U115" s="3">
        <f t="shared" si="56"/>
        <v>232.2806552206878</v>
      </c>
      <c r="V115" s="2">
        <f t="shared" si="36"/>
        <v>-40.719344779312195</v>
      </c>
      <c r="W115" s="2">
        <f t="shared" si="57"/>
        <v>304.3683931324127</v>
      </c>
      <c r="X115" s="5">
        <f t="shared" si="58"/>
        <v>3.5542097044441014</v>
      </c>
      <c r="Y115" s="2">
        <f t="shared" si="59"/>
        <v>546.133392709255</v>
      </c>
    </row>
    <row r="116" spans="1:25" ht="9.75">
      <c r="A116" s="5">
        <f t="shared" si="37"/>
        <v>102</v>
      </c>
      <c r="B116" s="2">
        <f t="shared" si="38"/>
        <v>22900</v>
      </c>
      <c r="C116" s="2">
        <f t="shared" si="39"/>
        <v>15930</v>
      </c>
      <c r="D116" s="3">
        <f t="shared" si="40"/>
        <v>2</v>
      </c>
      <c r="E116" s="2">
        <f t="shared" si="41"/>
        <v>285</v>
      </c>
      <c r="F116" s="2">
        <f t="shared" si="42"/>
        <v>667000</v>
      </c>
      <c r="G116" s="2">
        <f t="shared" si="43"/>
        <v>797277.5550084119</v>
      </c>
      <c r="H116" s="5">
        <f t="shared" si="44"/>
        <v>45</v>
      </c>
      <c r="I116" s="2">
        <f t="shared" si="45"/>
        <v>44.30572721394844</v>
      </c>
      <c r="J116" s="5">
        <f t="shared" si="46"/>
        <v>0.2</v>
      </c>
      <c r="K116" s="2">
        <f t="shared" si="47"/>
        <v>15868.3105368009</v>
      </c>
      <c r="L116" s="5">
        <f t="shared" si="48"/>
        <v>14.496210218891402</v>
      </c>
      <c r="M116" s="5">
        <f t="shared" si="49"/>
        <v>24.111826895871673</v>
      </c>
      <c r="N116" s="2">
        <f t="shared" si="50"/>
        <v>788.647913199172</v>
      </c>
      <c r="O116" s="2">
        <f t="shared" si="51"/>
        <v>779.7286545866582</v>
      </c>
      <c r="P116" s="2">
        <f t="shared" si="52"/>
        <v>1109.027639771403</v>
      </c>
      <c r="Q116" s="2">
        <f t="shared" si="35"/>
        <v>3992.4995031770513</v>
      </c>
      <c r="R116" s="2">
        <f t="shared" si="53"/>
        <v>31948.314664410864</v>
      </c>
      <c r="S116" s="18">
        <f t="shared" si="54"/>
        <v>16.31671974320387</v>
      </c>
      <c r="T116" s="14">
        <f t="shared" si="55"/>
        <v>0.022544923490325185</v>
      </c>
      <c r="U116" s="3">
        <f t="shared" si="56"/>
        <v>234.34355071404468</v>
      </c>
      <c r="V116" s="2">
        <f t="shared" si="36"/>
        <v>-38.65644928595532</v>
      </c>
      <c r="W116" s="2">
        <f t="shared" si="57"/>
        <v>305.6061304284268</v>
      </c>
      <c r="X116" s="5">
        <f t="shared" si="58"/>
        <v>3.628944348127657</v>
      </c>
      <c r="Y116" s="2">
        <f t="shared" si="59"/>
        <v>578.5687063032192</v>
      </c>
    </row>
    <row r="117" spans="1:25" ht="9.75">
      <c r="A117" s="5">
        <f t="shared" si="37"/>
        <v>103</v>
      </c>
      <c r="B117" s="2">
        <f t="shared" si="38"/>
        <v>22615</v>
      </c>
      <c r="C117" s="2">
        <f t="shared" si="39"/>
        <v>15645</v>
      </c>
      <c r="D117" s="3">
        <f t="shared" si="40"/>
        <v>2</v>
      </c>
      <c r="E117" s="2">
        <f t="shared" si="41"/>
        <v>285</v>
      </c>
      <c r="F117" s="2">
        <f t="shared" si="42"/>
        <v>667000</v>
      </c>
      <c r="G117" s="2">
        <f t="shared" si="43"/>
        <v>797542.2337506448</v>
      </c>
      <c r="H117" s="5">
        <f t="shared" si="44"/>
        <v>45</v>
      </c>
      <c r="I117" s="2">
        <f t="shared" si="45"/>
        <v>44.67406156116167</v>
      </c>
      <c r="J117" s="5">
        <f t="shared" si="46"/>
        <v>0.2</v>
      </c>
      <c r="K117" s="2">
        <f t="shared" si="47"/>
        <v>15023.025693784411</v>
      </c>
      <c r="L117" s="5">
        <f t="shared" si="48"/>
        <v>14.846798195027842</v>
      </c>
      <c r="M117" s="5">
        <f t="shared" si="49"/>
        <v>24.446815440535616</v>
      </c>
      <c r="N117" s="2">
        <f t="shared" si="50"/>
        <v>803.4947113941998</v>
      </c>
      <c r="O117" s="2">
        <f t="shared" si="51"/>
        <v>804.1754700271938</v>
      </c>
      <c r="P117" s="2">
        <f t="shared" si="52"/>
        <v>1136.7945891109382</v>
      </c>
      <c r="Q117" s="2">
        <f t="shared" si="35"/>
        <v>4092.4605207993777</v>
      </c>
      <c r="R117" s="2">
        <f t="shared" si="53"/>
        <v>32744.38597670755</v>
      </c>
      <c r="S117" s="18">
        <f t="shared" si="54"/>
        <v>17.108671805510795</v>
      </c>
      <c r="T117" s="14">
        <f t="shared" si="55"/>
        <v>0.020314036544139484</v>
      </c>
      <c r="U117" s="3">
        <f t="shared" si="56"/>
        <v>236.44517897850793</v>
      </c>
      <c r="V117" s="2">
        <f t="shared" si="36"/>
        <v>-36.554821021492074</v>
      </c>
      <c r="W117" s="2">
        <f t="shared" si="57"/>
        <v>306.86710738710474</v>
      </c>
      <c r="X117" s="5">
        <f t="shared" si="58"/>
        <v>3.704517563939826</v>
      </c>
      <c r="Y117" s="2">
        <f t="shared" si="59"/>
        <v>612.4139153116244</v>
      </c>
    </row>
    <row r="118" spans="1:25" ht="9.75">
      <c r="A118" s="5">
        <f t="shared" si="37"/>
        <v>104</v>
      </c>
      <c r="B118" s="2">
        <f t="shared" si="38"/>
        <v>22330</v>
      </c>
      <c r="C118" s="2">
        <f t="shared" si="39"/>
        <v>15360</v>
      </c>
      <c r="D118" s="3">
        <f t="shared" si="40"/>
        <v>2</v>
      </c>
      <c r="E118" s="2">
        <f t="shared" si="41"/>
        <v>285</v>
      </c>
      <c r="F118" s="2">
        <f t="shared" si="42"/>
        <v>667000</v>
      </c>
      <c r="G118" s="2">
        <f t="shared" si="43"/>
        <v>797785.4369996963</v>
      </c>
      <c r="H118" s="5">
        <f t="shared" si="44"/>
        <v>45</v>
      </c>
      <c r="I118" s="2">
        <f t="shared" si="45"/>
        <v>45.02415627868926</v>
      </c>
      <c r="J118" s="5">
        <f t="shared" si="46"/>
        <v>0.2</v>
      </c>
      <c r="K118" s="2">
        <f t="shared" si="47"/>
        <v>14190.94850248755</v>
      </c>
      <c r="L118" s="5">
        <f t="shared" si="48"/>
        <v>15.204915156183068</v>
      </c>
      <c r="M118" s="5">
        <f t="shared" si="49"/>
        <v>24.789889279885</v>
      </c>
      <c r="N118" s="2">
        <f t="shared" si="50"/>
        <v>818.699626550383</v>
      </c>
      <c r="O118" s="2">
        <f t="shared" si="51"/>
        <v>828.9653593070788</v>
      </c>
      <c r="P118" s="2">
        <f t="shared" si="52"/>
        <v>1165.0976978111537</v>
      </c>
      <c r="Q118" s="2">
        <f t="shared" si="35"/>
        <v>4194.351712120153</v>
      </c>
      <c r="R118" s="2">
        <f t="shared" si="53"/>
        <v>33555.48314567984</v>
      </c>
      <c r="S118" s="18">
        <f t="shared" si="54"/>
        <v>17.925242220177932</v>
      </c>
      <c r="T118" s="14">
        <f t="shared" si="55"/>
        <v>0.018267938916359968</v>
      </c>
      <c r="U118" s="3">
        <f t="shared" si="56"/>
        <v>238.58647550459477</v>
      </c>
      <c r="V118" s="2">
        <f t="shared" si="36"/>
        <v>-34.41352449540523</v>
      </c>
      <c r="W118" s="2">
        <f t="shared" si="57"/>
        <v>308.15188530275685</v>
      </c>
      <c r="X118" s="5">
        <f t="shared" si="58"/>
        <v>3.780920232457621</v>
      </c>
      <c r="Y118" s="2">
        <f t="shared" si="59"/>
        <v>647.7222824211838</v>
      </c>
    </row>
    <row r="119" spans="1:25" ht="9.75">
      <c r="A119" s="5">
        <f t="shared" si="37"/>
        <v>105</v>
      </c>
      <c r="B119" s="2">
        <f t="shared" si="38"/>
        <v>22045</v>
      </c>
      <c r="C119" s="2">
        <f t="shared" si="39"/>
        <v>15075</v>
      </c>
      <c r="D119" s="3">
        <f t="shared" si="40"/>
        <v>2</v>
      </c>
      <c r="E119" s="2">
        <f t="shared" si="41"/>
        <v>285</v>
      </c>
      <c r="F119" s="2">
        <f t="shared" si="42"/>
        <v>667000</v>
      </c>
      <c r="G119" s="2">
        <f t="shared" si="43"/>
        <v>798008.4951837083</v>
      </c>
      <c r="H119" s="5">
        <f t="shared" si="44"/>
        <v>45</v>
      </c>
      <c r="I119" s="2">
        <f t="shared" si="45"/>
        <v>45.35686914321185</v>
      </c>
      <c r="J119" s="5">
        <f t="shared" si="46"/>
        <v>0.2</v>
      </c>
      <c r="K119" s="2">
        <f t="shared" si="47"/>
        <v>13374.396546176127</v>
      </c>
      <c r="L119" s="5">
        <f t="shared" si="48"/>
        <v>15.570850396286794</v>
      </c>
      <c r="M119" s="5">
        <f t="shared" si="49"/>
        <v>25.14127877820991</v>
      </c>
      <c r="N119" s="2">
        <f t="shared" si="50"/>
        <v>834.2704769466698</v>
      </c>
      <c r="O119" s="2">
        <f t="shared" si="51"/>
        <v>854.1066380852886</v>
      </c>
      <c r="P119" s="2">
        <f t="shared" si="52"/>
        <v>1193.945299386106</v>
      </c>
      <c r="Q119" s="2">
        <f t="shared" si="35"/>
        <v>4298.203077789982</v>
      </c>
      <c r="R119" s="2">
        <f t="shared" si="53"/>
        <v>34381.96819742837</v>
      </c>
      <c r="S119" s="18">
        <f t="shared" si="54"/>
        <v>18.766778218874116</v>
      </c>
      <c r="T119" s="14">
        <f t="shared" si="55"/>
        <v>0.01639487653914525</v>
      </c>
      <c r="U119" s="3">
        <f t="shared" si="56"/>
        <v>240.76839604121088</v>
      </c>
      <c r="V119" s="2">
        <f t="shared" si="36"/>
        <v>-32.23160395878912</v>
      </c>
      <c r="W119" s="2">
        <f t="shared" si="57"/>
        <v>309.4610376247265</v>
      </c>
      <c r="X119" s="5">
        <f t="shared" si="58"/>
        <v>3.8581441739814926</v>
      </c>
      <c r="Y119" s="2">
        <f t="shared" si="59"/>
        <v>684.5492239700724</v>
      </c>
    </row>
    <row r="120" spans="1:25" ht="9.75">
      <c r="A120" s="5">
        <f t="shared" si="37"/>
        <v>106</v>
      </c>
      <c r="B120" s="2">
        <f t="shared" si="38"/>
        <v>21760</v>
      </c>
      <c r="C120" s="2">
        <f t="shared" si="39"/>
        <v>14790</v>
      </c>
      <c r="D120" s="3">
        <f t="shared" si="40"/>
        <v>2</v>
      </c>
      <c r="E120" s="2">
        <f t="shared" si="41"/>
        <v>285</v>
      </c>
      <c r="F120" s="2">
        <f t="shared" si="42"/>
        <v>667000</v>
      </c>
      <c r="G120" s="2">
        <f t="shared" si="43"/>
        <v>798212.6896887653</v>
      </c>
      <c r="H120" s="5">
        <f t="shared" si="44"/>
        <v>45</v>
      </c>
      <c r="I120" s="2">
        <f t="shared" si="45"/>
        <v>45.673010604578174</v>
      </c>
      <c r="J120" s="5">
        <f t="shared" si="46"/>
        <v>0.2</v>
      </c>
      <c r="K120" s="2">
        <f t="shared" si="47"/>
        <v>12575.550865277997</v>
      </c>
      <c r="L120" s="5">
        <f t="shared" si="48"/>
        <v>15.944910700653073</v>
      </c>
      <c r="M120" s="5">
        <f t="shared" si="49"/>
        <v>25.501230613704156</v>
      </c>
      <c r="N120" s="2">
        <f t="shared" si="50"/>
        <v>850.2153876473228</v>
      </c>
      <c r="O120" s="2">
        <f t="shared" si="51"/>
        <v>879.6078686989928</v>
      </c>
      <c r="P120" s="2">
        <f t="shared" si="52"/>
        <v>1223.3463156724968</v>
      </c>
      <c r="Q120" s="2">
        <f t="shared" si="35"/>
        <v>4404.046736420988</v>
      </c>
      <c r="R120" s="2">
        <f t="shared" si="53"/>
        <v>35224.211129725365</v>
      </c>
      <c r="S120" s="18">
        <f t="shared" si="54"/>
        <v>19.633635472266256</v>
      </c>
      <c r="T120" s="14">
        <f t="shared" si="55"/>
        <v>0.01468354763304593</v>
      </c>
      <c r="U120" s="3">
        <f t="shared" si="56"/>
        <v>242.99191738247498</v>
      </c>
      <c r="V120" s="2">
        <f t="shared" si="36"/>
        <v>-30.00808261752502</v>
      </c>
      <c r="W120" s="2">
        <f t="shared" si="57"/>
        <v>310.795150429485</v>
      </c>
      <c r="X120" s="5">
        <f t="shared" si="58"/>
        <v>3.9361821250491382</v>
      </c>
      <c r="Y120" s="2">
        <f t="shared" si="59"/>
        <v>722.9524161951432</v>
      </c>
    </row>
    <row r="121" spans="1:25" ht="9.75">
      <c r="A121" s="5">
        <f t="shared" si="37"/>
        <v>107</v>
      </c>
      <c r="B121" s="2">
        <f t="shared" si="38"/>
        <v>21475</v>
      </c>
      <c r="C121" s="2">
        <f t="shared" si="39"/>
        <v>14505</v>
      </c>
      <c r="D121" s="3">
        <f t="shared" si="40"/>
        <v>2</v>
      </c>
      <c r="E121" s="2">
        <f t="shared" si="41"/>
        <v>285</v>
      </c>
      <c r="F121" s="2">
        <f t="shared" si="42"/>
        <v>667000</v>
      </c>
      <c r="G121" s="2">
        <f t="shared" si="43"/>
        <v>798399.2525941024</v>
      </c>
      <c r="H121" s="5">
        <f t="shared" si="44"/>
        <v>45</v>
      </c>
      <c r="I121" s="2">
        <f t="shared" si="45"/>
        <v>45.97334632208307</v>
      </c>
      <c r="J121" s="5">
        <f t="shared" si="46"/>
        <v>0.2</v>
      </c>
      <c r="K121" s="2">
        <f t="shared" si="47"/>
        <v>11796.440060697112</v>
      </c>
      <c r="L121" s="5">
        <f t="shared" si="48"/>
        <v>16.32742179094197</v>
      </c>
      <c r="M121" s="5">
        <f t="shared" si="49"/>
        <v>25.87000949710195</v>
      </c>
      <c r="N121" s="2">
        <f t="shared" si="50"/>
        <v>866.5428094382648</v>
      </c>
      <c r="O121" s="2">
        <f t="shared" si="51"/>
        <v>905.4778781960947</v>
      </c>
      <c r="P121" s="2">
        <f t="shared" si="52"/>
        <v>1253.31026824632</v>
      </c>
      <c r="Q121" s="2">
        <f t="shared" si="35"/>
        <v>4511.9169656867525</v>
      </c>
      <c r="R121" s="2">
        <f t="shared" si="53"/>
        <v>36082.590228268156</v>
      </c>
      <c r="S121" s="18">
        <f t="shared" si="54"/>
        <v>20.5261783457138</v>
      </c>
      <c r="T121" s="14">
        <f t="shared" si="55"/>
        <v>0.013123104424101866</v>
      </c>
      <c r="U121" s="3">
        <f t="shared" si="56"/>
        <v>245.25803820262794</v>
      </c>
      <c r="V121" s="2">
        <f t="shared" si="36"/>
        <v>-27.741961797372056</v>
      </c>
      <c r="W121" s="2">
        <f t="shared" si="57"/>
        <v>312.15482292157674</v>
      </c>
      <c r="X121" s="5">
        <f t="shared" si="58"/>
        <v>4.015027724114939</v>
      </c>
      <c r="Y121" s="2">
        <f t="shared" si="59"/>
        <v>762.9919101139594</v>
      </c>
    </row>
    <row r="122" spans="1:25" ht="9.75">
      <c r="A122" s="5">
        <f t="shared" si="37"/>
        <v>108</v>
      </c>
      <c r="B122" s="2">
        <f t="shared" si="38"/>
        <v>21190</v>
      </c>
      <c r="C122" s="2">
        <f t="shared" si="39"/>
        <v>14220</v>
      </c>
      <c r="D122" s="3">
        <f t="shared" si="40"/>
        <v>2</v>
      </c>
      <c r="E122" s="2">
        <f t="shared" si="41"/>
        <v>285</v>
      </c>
      <c r="F122" s="2">
        <f t="shared" si="42"/>
        <v>667000</v>
      </c>
      <c r="G122" s="2">
        <f t="shared" si="43"/>
        <v>798569.3664849135</v>
      </c>
      <c r="H122" s="5">
        <f t="shared" si="44"/>
        <v>45</v>
      </c>
      <c r="I122" s="2">
        <f t="shared" si="45"/>
        <v>46.258599606953275</v>
      </c>
      <c r="J122" s="5">
        <f t="shared" si="46"/>
        <v>0.2</v>
      </c>
      <c r="K122" s="2">
        <f t="shared" si="47"/>
        <v>11038.926613433963</v>
      </c>
      <c r="L122" s="5">
        <f t="shared" si="48"/>
        <v>16.718729837975943</v>
      </c>
      <c r="M122" s="5">
        <f t="shared" si="49"/>
        <v>26.24789995756176</v>
      </c>
      <c r="N122" s="2">
        <f t="shared" si="50"/>
        <v>883.2615392762408</v>
      </c>
      <c r="O122" s="2">
        <f t="shared" si="51"/>
        <v>931.7257781536565</v>
      </c>
      <c r="P122" s="2">
        <f t="shared" si="52"/>
        <v>1283.8472932715445</v>
      </c>
      <c r="Q122" s="2">
        <f t="shared" si="35"/>
        <v>4621.85025577756</v>
      </c>
      <c r="R122" s="2">
        <f t="shared" si="53"/>
        <v>36957.49240262541</v>
      </c>
      <c r="S122" s="18">
        <f t="shared" si="54"/>
        <v>21.444780173888674</v>
      </c>
      <c r="T122" s="14">
        <f t="shared" si="55"/>
        <v>0.011703154043113968</v>
      </c>
      <c r="U122" s="3">
        <f t="shared" si="56"/>
        <v>247.56777994293108</v>
      </c>
      <c r="V122" s="2">
        <f t="shared" si="36"/>
        <v>-25.432220057068918</v>
      </c>
      <c r="W122" s="2">
        <f t="shared" si="57"/>
        <v>313.54066796575864</v>
      </c>
      <c r="X122" s="5">
        <f t="shared" si="58"/>
        <v>4.094675506055093</v>
      </c>
      <c r="Y122" s="2">
        <f t="shared" si="59"/>
        <v>804.7302558738247</v>
      </c>
    </row>
    <row r="123" spans="1:25" ht="9.75">
      <c r="A123" s="5">
        <f t="shared" si="37"/>
        <v>109</v>
      </c>
      <c r="B123" s="2">
        <f t="shared" si="38"/>
        <v>20905</v>
      </c>
      <c r="C123" s="2">
        <f t="shared" si="39"/>
        <v>13935</v>
      </c>
      <c r="D123" s="3">
        <f t="shared" si="40"/>
        <v>2</v>
      </c>
      <c r="E123" s="2">
        <f t="shared" si="41"/>
        <v>285</v>
      </c>
      <c r="F123" s="2">
        <f t="shared" si="42"/>
        <v>667000</v>
      </c>
      <c r="G123" s="2">
        <f t="shared" si="43"/>
        <v>798724.1643543162</v>
      </c>
      <c r="H123" s="5">
        <f t="shared" si="44"/>
        <v>45</v>
      </c>
      <c r="I123" s="2">
        <f t="shared" si="45"/>
        <v>46.529453764037136</v>
      </c>
      <c r="J123" s="5">
        <f t="shared" si="46"/>
        <v>0.2</v>
      </c>
      <c r="K123" s="2">
        <f t="shared" si="47"/>
        <v>10304.6954712244</v>
      </c>
      <c r="L123" s="5">
        <f t="shared" si="48"/>
        <v>17.119203048601026</v>
      </c>
      <c r="M123" s="5">
        <f t="shared" si="49"/>
        <v>26.635208197862745</v>
      </c>
      <c r="N123" s="2">
        <f t="shared" si="50"/>
        <v>900.3807423248418</v>
      </c>
      <c r="O123" s="2">
        <f t="shared" si="51"/>
        <v>958.3609863515193</v>
      </c>
      <c r="P123" s="2">
        <f t="shared" si="52"/>
        <v>1314.9681598084762</v>
      </c>
      <c r="Q123" s="2">
        <f t="shared" si="35"/>
        <v>4733.885375310515</v>
      </c>
      <c r="R123" s="2">
        <f t="shared" si="53"/>
        <v>37849.31354342595</v>
      </c>
      <c r="S123" s="18">
        <f t="shared" si="54"/>
        <v>22.389823556141263</v>
      </c>
      <c r="T123" s="14">
        <f t="shared" si="55"/>
        <v>0.010413758515227864</v>
      </c>
      <c r="U123" s="3">
        <f t="shared" si="56"/>
        <v>249.9221877546445</v>
      </c>
      <c r="V123" s="2">
        <f t="shared" si="36"/>
        <v>-23.07781224535549</v>
      </c>
      <c r="W123" s="2">
        <f t="shared" si="57"/>
        <v>314.95331265278674</v>
      </c>
      <c r="X123" s="5">
        <f t="shared" si="58"/>
        <v>4.1751209051677245</v>
      </c>
      <c r="Y123" s="2">
        <f t="shared" si="59"/>
        <v>848.2326374678078</v>
      </c>
    </row>
    <row r="124" spans="1:25" ht="9.75">
      <c r="A124" s="5">
        <f t="shared" si="37"/>
        <v>110</v>
      </c>
      <c r="B124" s="2">
        <f t="shared" si="38"/>
        <v>20620</v>
      </c>
      <c r="C124" s="2">
        <f t="shared" si="39"/>
        <v>13650</v>
      </c>
      <c r="D124" s="3">
        <f t="shared" si="40"/>
        <v>2</v>
      </c>
      <c r="E124" s="2">
        <f t="shared" si="41"/>
        <v>285</v>
      </c>
      <c r="F124" s="2">
        <f t="shared" si="42"/>
        <v>667000</v>
      </c>
      <c r="G124" s="2">
        <f t="shared" si="43"/>
        <v>798864.7296044874</v>
      </c>
      <c r="H124" s="5">
        <f t="shared" si="44"/>
        <v>45</v>
      </c>
      <c r="I124" s="2">
        <f t="shared" si="45"/>
        <v>46.78655432851943</v>
      </c>
      <c r="J124" s="5">
        <f t="shared" si="46"/>
        <v>0.2</v>
      </c>
      <c r="K124" s="2">
        <f t="shared" si="47"/>
        <v>9595.244933141545</v>
      </c>
      <c r="L124" s="5">
        <f t="shared" si="48"/>
        <v>17.52923333371361</v>
      </c>
      <c r="M124" s="5">
        <f t="shared" si="49"/>
        <v>27.03226402214653</v>
      </c>
      <c r="N124" s="2">
        <f t="shared" si="50"/>
        <v>917.9099756585554</v>
      </c>
      <c r="O124" s="2">
        <f t="shared" si="51"/>
        <v>985.3932503736658</v>
      </c>
      <c r="P124" s="2">
        <f t="shared" si="52"/>
        <v>1346.6842916197797</v>
      </c>
      <c r="Q124" s="2">
        <f t="shared" si="35"/>
        <v>4848.063449831207</v>
      </c>
      <c r="R124" s="2">
        <f t="shared" si="53"/>
        <v>38758.45890241765</v>
      </c>
      <c r="S124" s="18">
        <f t="shared" si="54"/>
        <v>23.361700674503854</v>
      </c>
      <c r="T124" s="14">
        <f t="shared" si="55"/>
        <v>0.00924543376265461</v>
      </c>
      <c r="U124" s="3">
        <f t="shared" si="56"/>
        <v>252.3223315023826</v>
      </c>
      <c r="V124" s="2">
        <f t="shared" si="36"/>
        <v>-20.67766849761739</v>
      </c>
      <c r="W124" s="2">
        <f t="shared" si="57"/>
        <v>316.3933989014296</v>
      </c>
      <c r="X124" s="5">
        <f t="shared" si="58"/>
        <v>4.256360266350977</v>
      </c>
      <c r="Y124" s="2">
        <f t="shared" si="59"/>
        <v>893.567018792105</v>
      </c>
    </row>
    <row r="125" spans="1:25" ht="9.75">
      <c r="A125" s="5">
        <f t="shared" si="37"/>
        <v>111</v>
      </c>
      <c r="B125" s="2">
        <f t="shared" si="38"/>
        <v>20335</v>
      </c>
      <c r="C125" s="2">
        <f t="shared" si="39"/>
        <v>13365</v>
      </c>
      <c r="D125" s="3">
        <f t="shared" si="40"/>
        <v>2</v>
      </c>
      <c r="E125" s="2">
        <f t="shared" si="41"/>
        <v>285</v>
      </c>
      <c r="F125" s="2">
        <f t="shared" si="42"/>
        <v>667000</v>
      </c>
      <c r="G125" s="2">
        <f t="shared" si="43"/>
        <v>798992.0961553827</v>
      </c>
      <c r="H125" s="5">
        <f t="shared" si="44"/>
        <v>45</v>
      </c>
      <c r="I125" s="2">
        <f t="shared" si="45"/>
        <v>47.03051119570869</v>
      </c>
      <c r="J125" s="5">
        <f t="shared" si="46"/>
        <v>0.2</v>
      </c>
      <c r="K125" s="2">
        <f t="shared" si="47"/>
        <v>8911.879841814325</v>
      </c>
      <c r="L125" s="5">
        <f t="shared" si="48"/>
        <v>17.949238065683335</v>
      </c>
      <c r="M125" s="5">
        <f t="shared" si="49"/>
        <v>27.43942284079289</v>
      </c>
      <c r="N125" s="2">
        <f t="shared" si="50"/>
        <v>935.8592137242387</v>
      </c>
      <c r="O125" s="2">
        <f t="shared" si="51"/>
        <v>1012.8326732144586</v>
      </c>
      <c r="P125" s="2">
        <f t="shared" si="52"/>
        <v>1379.0077925245007</v>
      </c>
      <c r="Q125" s="2">
        <f t="shared" si="35"/>
        <v>4964.428053088202</v>
      </c>
      <c r="R125" s="2">
        <f t="shared" si="53"/>
        <v>39685.34349710905</v>
      </c>
      <c r="S125" s="18">
        <f t="shared" si="54"/>
        <v>24.360813636297916</v>
      </c>
      <c r="T125" s="14">
        <f t="shared" si="55"/>
        <v>0.00818914755846693</v>
      </c>
      <c r="U125" s="3">
        <f t="shared" si="56"/>
        <v>254.76930683236787</v>
      </c>
      <c r="V125" s="2">
        <f t="shared" si="36"/>
        <v>-18.230693167632126</v>
      </c>
      <c r="W125" s="2">
        <f t="shared" si="57"/>
        <v>317.8615840994207</v>
      </c>
      <c r="X125" s="5">
        <f t="shared" si="58"/>
        <v>4.338390864160466</v>
      </c>
      <c r="Y125" s="2">
        <f t="shared" si="59"/>
        <v>940.8043021011247</v>
      </c>
    </row>
    <row r="126" spans="1:25" ht="9.75">
      <c r="A126" s="5">
        <f t="shared" si="37"/>
        <v>112</v>
      </c>
      <c r="B126" s="2">
        <f t="shared" si="38"/>
        <v>20050</v>
      </c>
      <c r="C126" s="2">
        <f t="shared" si="39"/>
        <v>13080</v>
      </c>
      <c r="D126" s="3">
        <f t="shared" si="40"/>
        <v>2</v>
      </c>
      <c r="E126" s="2">
        <f t="shared" si="41"/>
        <v>285</v>
      </c>
      <c r="F126" s="2">
        <f t="shared" si="42"/>
        <v>667000</v>
      </c>
      <c r="G126" s="2">
        <f t="shared" si="43"/>
        <v>799107.2486678065</v>
      </c>
      <c r="H126" s="5">
        <f t="shared" si="44"/>
        <v>45</v>
      </c>
      <c r="I126" s="2">
        <f t="shared" si="45"/>
        <v>47.26190064367836</v>
      </c>
      <c r="J126" s="5">
        <f t="shared" si="46"/>
        <v>0.2</v>
      </c>
      <c r="K126" s="2">
        <f t="shared" si="47"/>
        <v>8255.707070469438</v>
      </c>
      <c r="L126" s="5">
        <f t="shared" si="48"/>
        <v>18.379661934706075</v>
      </c>
      <c r="M126" s="5">
        <f t="shared" si="49"/>
        <v>27.8570677585826</v>
      </c>
      <c r="N126" s="2">
        <f t="shared" si="50"/>
        <v>954.2388756589447</v>
      </c>
      <c r="O126" s="2">
        <f t="shared" si="51"/>
        <v>1040.6897409730411</v>
      </c>
      <c r="P126" s="2">
        <f t="shared" si="52"/>
        <v>1411.9514753649937</v>
      </c>
      <c r="Q126" s="2">
        <f t="shared" si="35"/>
        <v>5083.025311313978</v>
      </c>
      <c r="R126" s="2">
        <f t="shared" si="53"/>
        <v>40630.39254180064</v>
      </c>
      <c r="S126" s="18">
        <f t="shared" si="54"/>
        <v>25.387574843391665</v>
      </c>
      <c r="T126" s="14">
        <f t="shared" si="55"/>
        <v>0.007236316384814678</v>
      </c>
      <c r="U126" s="3">
        <f t="shared" si="56"/>
        <v>257.2642363103537</v>
      </c>
      <c r="V126" s="2">
        <f t="shared" si="36"/>
        <v>-15.735763689646319</v>
      </c>
      <c r="W126" s="2">
        <f t="shared" si="57"/>
        <v>319.3585417862122</v>
      </c>
      <c r="X126" s="5">
        <f t="shared" si="58"/>
        <v>4.421210929470597</v>
      </c>
      <c r="Y126" s="2">
        <f t="shared" si="59"/>
        <v>990.0185000077709</v>
      </c>
    </row>
    <row r="127" spans="1:25" ht="9.75">
      <c r="A127" s="5">
        <f t="shared" si="37"/>
        <v>113</v>
      </c>
      <c r="B127" s="2">
        <f t="shared" si="38"/>
        <v>19765</v>
      </c>
      <c r="C127" s="2">
        <f t="shared" si="39"/>
        <v>12795</v>
      </c>
      <c r="D127" s="3">
        <f t="shared" si="40"/>
        <v>2</v>
      </c>
      <c r="E127" s="2">
        <f t="shared" si="41"/>
        <v>285</v>
      </c>
      <c r="F127" s="2">
        <f t="shared" si="42"/>
        <v>667000</v>
      </c>
      <c r="G127" s="2">
        <f t="shared" si="43"/>
        <v>799211.1228859178</v>
      </c>
      <c r="H127" s="5">
        <f t="shared" si="44"/>
        <v>45</v>
      </c>
      <c r="I127" s="2">
        <f t="shared" si="45"/>
        <v>47.481267249876474</v>
      </c>
      <c r="J127" s="5">
        <f t="shared" si="46"/>
        <v>0.2</v>
      </c>
      <c r="K127" s="2">
        <f t="shared" si="47"/>
        <v>7627.633268809979</v>
      </c>
      <c r="L127" s="5">
        <f t="shared" si="48"/>
        <v>18.820978915136276</v>
      </c>
      <c r="M127" s="5">
        <f t="shared" si="49"/>
        <v>28.285611754091736</v>
      </c>
      <c r="N127" s="2">
        <f t="shared" si="50"/>
        <v>973.059854574081</v>
      </c>
      <c r="O127" s="2">
        <f t="shared" si="51"/>
        <v>1068.9753527271328</v>
      </c>
      <c r="P127" s="2">
        <f t="shared" si="52"/>
        <v>1445.5288946686017</v>
      </c>
      <c r="Q127" s="2">
        <f t="shared" si="35"/>
        <v>5203.904020806966</v>
      </c>
      <c r="R127" s="2">
        <f t="shared" si="53"/>
        <v>41594.041906917155</v>
      </c>
      <c r="S127" s="18">
        <f t="shared" si="54"/>
        <v>26.44240739024175</v>
      </c>
      <c r="T127" s="14">
        <f t="shared" si="55"/>
        <v>0.006378801164445938</v>
      </c>
      <c r="U127" s="3">
        <f t="shared" si="56"/>
        <v>259.8082706342613</v>
      </c>
      <c r="V127" s="2">
        <f t="shared" si="36"/>
        <v>-13.191729365738695</v>
      </c>
      <c r="W127" s="2">
        <f t="shared" si="57"/>
        <v>320.8849623805568</v>
      </c>
      <c r="X127" s="5">
        <f t="shared" si="58"/>
        <v>4.504819683492248</v>
      </c>
      <c r="Y127" s="2">
        <f t="shared" si="59"/>
        <v>1041.286922278042</v>
      </c>
    </row>
    <row r="128" spans="1:25" ht="9.75">
      <c r="A128" s="5">
        <f t="shared" si="37"/>
        <v>114</v>
      </c>
      <c r="B128" s="2">
        <f t="shared" si="38"/>
        <v>19480</v>
      </c>
      <c r="C128" s="2">
        <f t="shared" si="39"/>
        <v>12510</v>
      </c>
      <c r="D128" s="3">
        <f t="shared" si="40"/>
        <v>2</v>
      </c>
      <c r="E128" s="2">
        <f t="shared" si="41"/>
        <v>285</v>
      </c>
      <c r="F128" s="2">
        <f t="shared" si="42"/>
        <v>667000</v>
      </c>
      <c r="G128" s="2">
        <f t="shared" si="43"/>
        <v>799304.6061025645</v>
      </c>
      <c r="H128" s="5">
        <f t="shared" si="44"/>
        <v>45</v>
      </c>
      <c r="I128" s="2">
        <f t="shared" si="45"/>
        <v>47.68912570382482</v>
      </c>
      <c r="J128" s="5">
        <f t="shared" si="46"/>
        <v>0.2</v>
      </c>
      <c r="K128" s="2">
        <f t="shared" si="47"/>
        <v>7028.364808248523</v>
      </c>
      <c r="L128" s="5">
        <f t="shared" si="48"/>
        <v>19.273694354593022</v>
      </c>
      <c r="M128" s="5">
        <f t="shared" si="49"/>
        <v>28.725499960299484</v>
      </c>
      <c r="N128" s="2">
        <f t="shared" si="50"/>
        <v>992.333548928674</v>
      </c>
      <c r="O128" s="2">
        <f t="shared" si="51"/>
        <v>1097.7008526874322</v>
      </c>
      <c r="P128" s="2">
        <f t="shared" si="52"/>
        <v>1479.754383105552</v>
      </c>
      <c r="Q128" s="2">
        <f t="shared" si="35"/>
        <v>5327.115779179988</v>
      </c>
      <c r="R128" s="2">
        <f t="shared" si="53"/>
        <v>42576.73860866853</v>
      </c>
      <c r="S128" s="18">
        <f t="shared" si="54"/>
        <v>27.525745492949035</v>
      </c>
      <c r="T128" s="14">
        <f t="shared" si="55"/>
        <v>0.005608901849935366</v>
      </c>
      <c r="U128" s="3">
        <f t="shared" si="56"/>
        <v>262.4025899268849</v>
      </c>
      <c r="V128" s="2">
        <f t="shared" si="36"/>
        <v>-10.5974100731151</v>
      </c>
      <c r="W128" s="2">
        <f t="shared" si="57"/>
        <v>322.441553956131</v>
      </c>
      <c r="X128" s="5">
        <f t="shared" si="58"/>
        <v>4.589217378932731</v>
      </c>
      <c r="Y128" s="2">
        <f t="shared" si="59"/>
        <v>1094.6903787831109</v>
      </c>
    </row>
    <row r="129" spans="1:25" ht="9.75">
      <c r="A129" s="5">
        <f t="shared" si="37"/>
        <v>115</v>
      </c>
      <c r="B129" s="2">
        <f t="shared" si="38"/>
        <v>19195</v>
      </c>
      <c r="C129" s="2">
        <f t="shared" si="39"/>
        <v>12225</v>
      </c>
      <c r="D129" s="3">
        <f t="shared" si="40"/>
        <v>2</v>
      </c>
      <c r="E129" s="2">
        <f t="shared" si="41"/>
        <v>285</v>
      </c>
      <c r="F129" s="2">
        <f t="shared" si="42"/>
        <v>667000</v>
      </c>
      <c r="G129" s="2">
        <f t="shared" si="43"/>
        <v>799388.5377491463</v>
      </c>
      <c r="H129" s="5">
        <f t="shared" si="44"/>
        <v>45</v>
      </c>
      <c r="I129" s="2">
        <f t="shared" si="45"/>
        <v>47.88596251877055</v>
      </c>
      <c r="J129" s="5">
        <f t="shared" si="46"/>
        <v>0.2</v>
      </c>
      <c r="K129" s="2">
        <f t="shared" si="47"/>
        <v>6458.409843683094</v>
      </c>
      <c r="L129" s="5">
        <f t="shared" si="48"/>
        <v>19.738347200631306</v>
      </c>
      <c r="M129" s="5">
        <f t="shared" si="49"/>
        <v>29.177212058696124</v>
      </c>
      <c r="N129" s="2">
        <f t="shared" si="50"/>
        <v>1012.0718961293053</v>
      </c>
      <c r="O129" s="2">
        <f t="shared" si="51"/>
        <v>1126.8780647461283</v>
      </c>
      <c r="P129" s="2">
        <f t="shared" si="52"/>
        <v>1514.643091867106</v>
      </c>
      <c r="Q129" s="2">
        <f t="shared" si="35"/>
        <v>5452.715130721582</v>
      </c>
      <c r="R129" s="2">
        <f t="shared" si="53"/>
        <v>43578.94133119752</v>
      </c>
      <c r="S129" s="18">
        <f t="shared" si="54"/>
        <v>28.638034951665816</v>
      </c>
      <c r="T129" s="14">
        <f t="shared" si="55"/>
        <v>0.004919350870332778</v>
      </c>
      <c r="U129" s="3">
        <f t="shared" si="56"/>
        <v>265.04840511436146</v>
      </c>
      <c r="V129" s="2">
        <f t="shared" si="36"/>
        <v>-7.951594885638542</v>
      </c>
      <c r="W129" s="2">
        <f t="shared" si="57"/>
        <v>324.02904306861683</v>
      </c>
      <c r="X129" s="5">
        <f t="shared" si="58"/>
        <v>4.6744053481229555</v>
      </c>
      <c r="Y129" s="2">
        <f t="shared" si="59"/>
        <v>1150.3134001005646</v>
      </c>
    </row>
    <row r="130" spans="1:25" ht="9.75">
      <c r="A130" s="5">
        <f t="shared" si="37"/>
        <v>116</v>
      </c>
      <c r="B130" s="2">
        <f t="shared" si="38"/>
        <v>18910</v>
      </c>
      <c r="C130" s="2">
        <f t="shared" si="39"/>
        <v>11940</v>
      </c>
      <c r="D130" s="3">
        <f t="shared" si="40"/>
        <v>2</v>
      </c>
      <c r="E130" s="2">
        <f t="shared" si="41"/>
        <v>285</v>
      </c>
      <c r="F130" s="2">
        <f t="shared" si="42"/>
        <v>667000</v>
      </c>
      <c r="G130" s="2">
        <f t="shared" si="43"/>
        <v>799463.7101100375</v>
      </c>
      <c r="H130" s="5">
        <f t="shared" si="44"/>
        <v>45</v>
      </c>
      <c r="I130" s="2">
        <f t="shared" si="45"/>
        <v>48.072237645683465</v>
      </c>
      <c r="J130" s="5">
        <f t="shared" si="46"/>
        <v>0.2</v>
      </c>
      <c r="K130" s="2">
        <f t="shared" si="47"/>
        <v>5918.082386320125</v>
      </c>
      <c r="L130" s="5">
        <f t="shared" si="48"/>
        <v>20.215512382042785</v>
      </c>
      <c r="M130" s="5">
        <f t="shared" si="49"/>
        <v>29.641264801772415</v>
      </c>
      <c r="N130" s="2">
        <f t="shared" si="50"/>
        <v>1032.287408511348</v>
      </c>
      <c r="O130" s="2">
        <f t="shared" si="51"/>
        <v>1156.5193295479007</v>
      </c>
      <c r="P130" s="2">
        <f t="shared" si="52"/>
        <v>1550.2110351139295</v>
      </c>
      <c r="Q130" s="2">
        <f t="shared" si="35"/>
        <v>5580.759726410146</v>
      </c>
      <c r="R130" s="2">
        <f t="shared" si="53"/>
        <v>44601.12098351785</v>
      </c>
      <c r="S130" s="18">
        <f t="shared" si="54"/>
        <v>29.77973364881283</v>
      </c>
      <c r="T130" s="14">
        <f t="shared" si="55"/>
        <v>0.004303305449870484</v>
      </c>
      <c r="U130" s="3">
        <f t="shared" si="56"/>
        <v>267.7469593964871</v>
      </c>
      <c r="V130" s="2">
        <f t="shared" si="36"/>
        <v>-5.253040603512886</v>
      </c>
      <c r="W130" s="2">
        <f t="shared" si="57"/>
        <v>325.6481756378922</v>
      </c>
      <c r="X130" s="5">
        <f t="shared" si="58"/>
        <v>4.760386057982104</v>
      </c>
      <c r="Y130" s="2">
        <f t="shared" si="59"/>
        <v>1208.2444774019345</v>
      </c>
    </row>
    <row r="131" spans="1:25" ht="9.75">
      <c r="A131" s="5">
        <f t="shared" si="37"/>
        <v>117</v>
      </c>
      <c r="B131" s="2">
        <f t="shared" si="38"/>
        <v>18625</v>
      </c>
      <c r="C131" s="2">
        <f t="shared" si="39"/>
        <v>11655</v>
      </c>
      <c r="D131" s="3">
        <f t="shared" si="40"/>
        <v>2</v>
      </c>
      <c r="E131" s="2">
        <f t="shared" si="41"/>
        <v>285</v>
      </c>
      <c r="F131" s="2">
        <f t="shared" si="42"/>
        <v>667000</v>
      </c>
      <c r="G131" s="2">
        <f t="shared" si="43"/>
        <v>799530.8691599731</v>
      </c>
      <c r="H131" s="5">
        <f t="shared" si="44"/>
        <v>45</v>
      </c>
      <c r="I131" s="2">
        <f t="shared" si="45"/>
        <v>48.24838599335102</v>
      </c>
      <c r="J131" s="5">
        <f t="shared" si="46"/>
        <v>0.2</v>
      </c>
      <c r="K131" s="2">
        <f t="shared" si="47"/>
        <v>5407.508260487597</v>
      </c>
      <c r="L131" s="5">
        <f t="shared" si="48"/>
        <v>20.70580336442788</v>
      </c>
      <c r="M131" s="5">
        <f t="shared" si="49"/>
        <v>30.11821468168098</v>
      </c>
      <c r="N131" s="2">
        <f t="shared" si="50"/>
        <v>1052.993211875776</v>
      </c>
      <c r="O131" s="2">
        <f t="shared" si="51"/>
        <v>1186.6375442295816</v>
      </c>
      <c r="P131" s="2">
        <f t="shared" si="52"/>
        <v>1586.4751386743114</v>
      </c>
      <c r="Q131" s="2">
        <f t="shared" si="35"/>
        <v>5711.310499227521</v>
      </c>
      <c r="R131" s="2">
        <f t="shared" si="53"/>
        <v>45643.76129371142</v>
      </c>
      <c r="S131" s="18">
        <f t="shared" si="54"/>
        <v>30.95131208570157</v>
      </c>
      <c r="T131" s="14">
        <f t="shared" si="55"/>
        <v>0.003754338827724944</v>
      </c>
      <c r="U131" s="3">
        <f t="shared" si="56"/>
        <v>270.49952981539815</v>
      </c>
      <c r="V131" s="2">
        <f t="shared" si="36"/>
        <v>-2.500470184601852</v>
      </c>
      <c r="W131" s="2">
        <f t="shared" si="57"/>
        <v>327.2997178892389</v>
      </c>
      <c r="X131" s="5">
        <f t="shared" si="58"/>
        <v>4.847163171742142</v>
      </c>
      <c r="Y131" s="2">
        <f t="shared" si="59"/>
        <v>1268.5763234288079</v>
      </c>
    </row>
    <row r="132" spans="1:25" ht="9.75">
      <c r="A132" s="5">
        <f t="shared" si="37"/>
        <v>118</v>
      </c>
      <c r="B132" s="2">
        <f t="shared" si="38"/>
        <v>18340</v>
      </c>
      <c r="C132" s="2">
        <f t="shared" si="39"/>
        <v>11370</v>
      </c>
      <c r="D132" s="3">
        <f t="shared" si="40"/>
        <v>2</v>
      </c>
      <c r="E132" s="2">
        <f t="shared" si="41"/>
        <v>285</v>
      </c>
      <c r="F132" s="2">
        <f t="shared" si="42"/>
        <v>667000</v>
      </c>
      <c r="G132" s="2">
        <f t="shared" si="43"/>
        <v>799590.7155212398</v>
      </c>
      <c r="H132" s="5">
        <f t="shared" si="44"/>
        <v>45</v>
      </c>
      <c r="I132" s="2">
        <f t="shared" si="45"/>
        <v>48.41481885854767</v>
      </c>
      <c r="J132" s="5">
        <f t="shared" si="46"/>
        <v>0.2</v>
      </c>
      <c r="K132" s="2">
        <f t="shared" si="47"/>
        <v>4926.632797409294</v>
      </c>
      <c r="L132" s="5">
        <f t="shared" si="48"/>
        <v>21.209874902596756</v>
      </c>
      <c r="M132" s="5">
        <f t="shared" si="49"/>
        <v>30.608660766114266</v>
      </c>
      <c r="N132" s="2">
        <f t="shared" si="50"/>
        <v>1074.2030867783728</v>
      </c>
      <c r="O132" s="2">
        <f t="shared" si="51"/>
        <v>1217.246204995696</v>
      </c>
      <c r="P132" s="2">
        <f t="shared" si="52"/>
        <v>1623.453293205754</v>
      </c>
      <c r="Q132" s="2">
        <f t="shared" si="35"/>
        <v>5844.431855540715</v>
      </c>
      <c r="R132" s="2">
        <f t="shared" si="53"/>
        <v>46707.35944303849</v>
      </c>
      <c r="S132" s="18">
        <f t="shared" si="54"/>
        <v>32.15325396031421</v>
      </c>
      <c r="T132" s="14">
        <f t="shared" si="55"/>
        <v>0.0032664304214377127</v>
      </c>
      <c r="U132" s="3">
        <f t="shared" si="56"/>
        <v>273.3074289296216</v>
      </c>
      <c r="V132" s="2">
        <f t="shared" si="36"/>
        <v>0.30742892962160795</v>
      </c>
      <c r="W132" s="2">
        <f t="shared" si="57"/>
        <v>328.98445735777295</v>
      </c>
      <c r="X132" s="5">
        <f t="shared" si="58"/>
        <v>4.934741617413971</v>
      </c>
      <c r="Y132" s="2">
        <f t="shared" si="59"/>
        <v>1331.4061565479622</v>
      </c>
    </row>
    <row r="133" spans="1:25" ht="9.75">
      <c r="A133" s="5">
        <f t="shared" si="37"/>
        <v>119</v>
      </c>
      <c r="B133" s="2">
        <f t="shared" si="38"/>
        <v>18055</v>
      </c>
      <c r="C133" s="2">
        <f t="shared" si="39"/>
        <v>11085</v>
      </c>
      <c r="D133" s="3">
        <f t="shared" si="40"/>
        <v>2</v>
      </c>
      <c r="E133" s="2">
        <f t="shared" si="41"/>
        <v>285</v>
      </c>
      <c r="F133" s="2">
        <f t="shared" si="42"/>
        <v>667000</v>
      </c>
      <c r="G133" s="2">
        <f t="shared" si="43"/>
        <v>799643.9055360236</v>
      </c>
      <c r="H133" s="5">
        <f t="shared" si="44"/>
        <v>45</v>
      </c>
      <c r="I133" s="2">
        <f t="shared" si="45"/>
        <v>48.57192527037253</v>
      </c>
      <c r="J133" s="5">
        <f t="shared" si="46"/>
        <v>0.2</v>
      </c>
      <c r="K133" s="2">
        <f t="shared" si="47"/>
        <v>4475.230100963246</v>
      </c>
      <c r="L133" s="5">
        <f t="shared" si="48"/>
        <v>21.728426015650037</v>
      </c>
      <c r="M133" s="5">
        <f t="shared" si="49"/>
        <v>31.11324772607744</v>
      </c>
      <c r="N133" s="2">
        <f t="shared" si="50"/>
        <v>1095.9315127940229</v>
      </c>
      <c r="O133" s="2">
        <f t="shared" si="51"/>
        <v>1248.3594527217733</v>
      </c>
      <c r="P133" s="2">
        <f t="shared" si="52"/>
        <v>1661.1644120720864</v>
      </c>
      <c r="Q133" s="2">
        <f t="shared" si="35"/>
        <v>5980.191883459511</v>
      </c>
      <c r="R133" s="2">
        <f t="shared" si="53"/>
        <v>47792.42674282469</v>
      </c>
      <c r="S133" s="18">
        <f t="shared" si="54"/>
        <v>33.38605678917295</v>
      </c>
      <c r="T133" s="14">
        <f t="shared" si="55"/>
        <v>0.002833954989289653</v>
      </c>
      <c r="U133" s="3">
        <f t="shared" si="56"/>
        <v>276.1720066010572</v>
      </c>
      <c r="V133" s="2">
        <f t="shared" si="36"/>
        <v>3.1720066010572054</v>
      </c>
      <c r="W133" s="2">
        <f t="shared" si="57"/>
        <v>330.7032039606343</v>
      </c>
      <c r="X133" s="5">
        <f t="shared" si="58"/>
        <v>5.02312766304443</v>
      </c>
      <c r="Y133" s="2">
        <f t="shared" si="59"/>
        <v>1396.8360100908146</v>
      </c>
    </row>
    <row r="134" spans="1:25" ht="9.75">
      <c r="A134" s="5">
        <f t="shared" si="37"/>
        <v>120</v>
      </c>
      <c r="B134" s="2">
        <f t="shared" si="38"/>
        <v>17770</v>
      </c>
      <c r="C134" s="2">
        <f t="shared" si="39"/>
        <v>10800</v>
      </c>
      <c r="D134" s="3">
        <f t="shared" si="40"/>
        <v>2</v>
      </c>
      <c r="E134" s="2">
        <f t="shared" si="41"/>
        <v>285</v>
      </c>
      <c r="F134" s="2">
        <f t="shared" si="42"/>
        <v>667000</v>
      </c>
      <c r="G134" s="2">
        <f t="shared" si="43"/>
        <v>799691.0524478889</v>
      </c>
      <c r="H134" s="5">
        <f t="shared" si="44"/>
        <v>45</v>
      </c>
      <c r="I134" s="2">
        <f t="shared" si="45"/>
        <v>48.72007325288302</v>
      </c>
      <c r="J134" s="5">
        <f t="shared" si="46"/>
        <v>0.2</v>
      </c>
      <c r="K134" s="2">
        <f t="shared" si="47"/>
        <v>4052.9137049219303</v>
      </c>
      <c r="L134" s="5">
        <f t="shared" si="48"/>
        <v>22.262203214309213</v>
      </c>
      <c r="M134" s="5">
        <f t="shared" si="49"/>
        <v>31.632669084289468</v>
      </c>
      <c r="N134" s="2">
        <f t="shared" si="50"/>
        <v>1118.193716008332</v>
      </c>
      <c r="O134" s="2">
        <f t="shared" si="51"/>
        <v>1279.9921218060629</v>
      </c>
      <c r="P134" s="2">
        <f t="shared" si="52"/>
        <v>1699.6284942322277</v>
      </c>
      <c r="Q134" s="2">
        <f t="shared" si="35"/>
        <v>6118.66257923602</v>
      </c>
      <c r="R134" s="2">
        <f t="shared" si="53"/>
        <v>48899.489357225866</v>
      </c>
      <c r="S134" s="18">
        <f t="shared" si="54"/>
        <v>34.65023257643686</v>
      </c>
      <c r="T134" s="14">
        <f t="shared" si="55"/>
        <v>0.0024516708585315796</v>
      </c>
      <c r="U134" s="3">
        <f t="shared" si="56"/>
        <v>279.0946519030763</v>
      </c>
      <c r="V134" s="2">
        <f t="shared" si="36"/>
        <v>6.094651903076283</v>
      </c>
      <c r="W134" s="2">
        <f t="shared" si="57"/>
        <v>332.45679114184577</v>
      </c>
      <c r="X134" s="5">
        <f t="shared" si="58"/>
        <v>5.112328998889559</v>
      </c>
      <c r="Y134" s="2">
        <f t="shared" si="59"/>
        <v>1464.9730694284224</v>
      </c>
    </row>
    <row r="135" spans="1:25" ht="9.75">
      <c r="A135" s="5">
        <f t="shared" si="37"/>
        <v>121</v>
      </c>
      <c r="B135" s="2">
        <f t="shared" si="38"/>
        <v>17485</v>
      </c>
      <c r="C135" s="2">
        <f t="shared" si="39"/>
        <v>10515</v>
      </c>
      <c r="D135" s="3">
        <f t="shared" si="40"/>
        <v>2</v>
      </c>
      <c r="E135" s="2">
        <f t="shared" si="41"/>
        <v>285</v>
      </c>
      <c r="F135" s="2">
        <f t="shared" si="42"/>
        <v>667000</v>
      </c>
      <c r="G135" s="2">
        <f t="shared" si="43"/>
        <v>799732.7276850945</v>
      </c>
      <c r="H135" s="5">
        <f t="shared" si="44"/>
        <v>45</v>
      </c>
      <c r="I135" s="2">
        <f t="shared" si="45"/>
        <v>48.85961101012178</v>
      </c>
      <c r="J135" s="5">
        <f t="shared" si="46"/>
        <v>0.2</v>
      </c>
      <c r="K135" s="2">
        <f t="shared" si="47"/>
        <v>3659.148428413499</v>
      </c>
      <c r="L135" s="5">
        <f t="shared" si="48"/>
        <v>22.812004014269455</v>
      </c>
      <c r="M135" s="5">
        <f t="shared" si="49"/>
        <v>32.167670717473946</v>
      </c>
      <c r="N135" s="2">
        <f t="shared" si="50"/>
        <v>1141.0057200226015</v>
      </c>
      <c r="O135" s="2">
        <f t="shared" si="51"/>
        <v>1312.159792523537</v>
      </c>
      <c r="P135" s="2">
        <f t="shared" si="52"/>
        <v>1738.8666924867202</v>
      </c>
      <c r="Q135" s="2">
        <f t="shared" si="35"/>
        <v>6259.920092952193</v>
      </c>
      <c r="R135" s="2">
        <f t="shared" si="53"/>
        <v>50029.08907524133</v>
      </c>
      <c r="S135" s="18">
        <f t="shared" si="54"/>
        <v>35.946308533601666</v>
      </c>
      <c r="T135" s="14">
        <f t="shared" si="55"/>
        <v>0.0021147072967590886</v>
      </c>
      <c r="U135" s="3">
        <f t="shared" si="56"/>
        <v>281.9258228581346</v>
      </c>
      <c r="V135" s="2">
        <f t="shared" si="36"/>
        <v>8.925822858134609</v>
      </c>
      <c r="W135" s="2">
        <f t="shared" si="57"/>
        <v>334.1554937148808</v>
      </c>
      <c r="X135" s="5">
        <f t="shared" si="58"/>
        <v>5.203765088987026</v>
      </c>
      <c r="Y135" s="2">
        <f t="shared" si="59"/>
        <v>1535.789341871571</v>
      </c>
    </row>
    <row r="136" spans="1:25" ht="9.75">
      <c r="A136" s="5">
        <f t="shared" si="37"/>
        <v>122</v>
      </c>
      <c r="B136" s="2">
        <f t="shared" si="38"/>
        <v>17200</v>
      </c>
      <c r="C136" s="2">
        <f t="shared" si="39"/>
        <v>10230</v>
      </c>
      <c r="D136" s="3">
        <f t="shared" si="40"/>
        <v>2</v>
      </c>
      <c r="E136" s="2">
        <f t="shared" si="41"/>
        <v>285</v>
      </c>
      <c r="F136" s="2">
        <f t="shared" si="42"/>
        <v>667000</v>
      </c>
      <c r="G136" s="2">
        <f t="shared" si="43"/>
        <v>799769.4622373205</v>
      </c>
      <c r="H136" s="5">
        <f t="shared" si="44"/>
        <v>45</v>
      </c>
      <c r="I136" s="2">
        <f t="shared" si="45"/>
        <v>48.99086803755383</v>
      </c>
      <c r="J136" s="5">
        <f t="shared" si="46"/>
        <v>0.2</v>
      </c>
      <c r="K136" s="2">
        <f t="shared" si="47"/>
        <v>3293.263226635533</v>
      </c>
      <c r="L136" s="5">
        <f t="shared" si="48"/>
        <v>23.378680774102627</v>
      </c>
      <c r="M136" s="5">
        <f t="shared" si="49"/>
        <v>32.71905465086507</v>
      </c>
      <c r="N136" s="2">
        <f t="shared" si="50"/>
        <v>1164.384400796704</v>
      </c>
      <c r="O136" s="2">
        <f t="shared" si="51"/>
        <v>1344.878847174402</v>
      </c>
      <c r="P136" s="2">
        <f t="shared" si="52"/>
        <v>1778.9013874849409</v>
      </c>
      <c r="Q136" s="2">
        <f t="shared" si="35"/>
        <v>6404.044994945787</v>
      </c>
      <c r="R136" s="2">
        <f t="shared" si="53"/>
        <v>51181.78413565099</v>
      </c>
      <c r="S136" s="18">
        <f t="shared" si="54"/>
        <v>37.27482785345064</v>
      </c>
      <c r="T136" s="14">
        <f t="shared" si="55"/>
        <v>0.0018185511127542984</v>
      </c>
      <c r="U136" s="3">
        <f t="shared" si="56"/>
        <v>278.98645045409</v>
      </c>
      <c r="V136" s="2">
        <f t="shared" si="36"/>
        <v>5.986450454090004</v>
      </c>
      <c r="W136" s="2">
        <f t="shared" si="57"/>
        <v>332.39187027245396</v>
      </c>
      <c r="X136" s="5">
        <f t="shared" si="58"/>
        <v>5.351819784361201</v>
      </c>
      <c r="Y136" s="2">
        <f t="shared" si="59"/>
        <v>1604.1310385418578</v>
      </c>
    </row>
    <row r="137" spans="1:25" ht="9.75">
      <c r="A137" s="5">
        <f t="shared" si="37"/>
        <v>123</v>
      </c>
      <c r="B137" s="2">
        <f t="shared" si="38"/>
        <v>16915</v>
      </c>
      <c r="C137" s="2">
        <f t="shared" si="39"/>
        <v>9945</v>
      </c>
      <c r="D137" s="3">
        <f t="shared" si="40"/>
        <v>2</v>
      </c>
      <c r="E137" s="2">
        <f t="shared" si="41"/>
        <v>285</v>
      </c>
      <c r="F137" s="2">
        <f t="shared" si="42"/>
        <v>667000</v>
      </c>
      <c r="G137" s="2">
        <f t="shared" si="43"/>
        <v>799801.7481163965</v>
      </c>
      <c r="H137" s="5">
        <f t="shared" si="44"/>
        <v>45</v>
      </c>
      <c r="I137" s="2">
        <f t="shared" si="45"/>
        <v>49.11415616381398</v>
      </c>
      <c r="J137" s="5">
        <f t="shared" si="46"/>
        <v>0.2</v>
      </c>
      <c r="K137" s="2">
        <f t="shared" si="47"/>
        <v>2954.464827408028</v>
      </c>
      <c r="L137" s="5">
        <f t="shared" si="48"/>
        <v>23.963144901631956</v>
      </c>
      <c r="M137" s="5">
        <f t="shared" si="49"/>
        <v>33.28768318893143</v>
      </c>
      <c r="N137" s="2">
        <f t="shared" si="50"/>
        <v>1188.347545698336</v>
      </c>
      <c r="O137" s="2">
        <f t="shared" si="51"/>
        <v>1378.1665303633333</v>
      </c>
      <c r="P137" s="2">
        <f t="shared" si="52"/>
        <v>1819.7562679603461</v>
      </c>
      <c r="Q137" s="2">
        <f t="shared" si="35"/>
        <v>6551.122564657247</v>
      </c>
      <c r="R137" s="2">
        <f t="shared" si="53"/>
        <v>52358.15010889851</v>
      </c>
      <c r="S137" s="18">
        <f t="shared" si="54"/>
        <v>38.6363505422195</v>
      </c>
      <c r="T137" s="14">
        <f t="shared" si="55"/>
        <v>0.0015590325807000019</v>
      </c>
      <c r="U137" s="3">
        <f t="shared" si="56"/>
        <v>275.9867172223088</v>
      </c>
      <c r="V137" s="2">
        <f t="shared" si="36"/>
        <v>2.986717222308812</v>
      </c>
      <c r="W137" s="2">
        <f t="shared" si="57"/>
        <v>330.5920303333853</v>
      </c>
      <c r="X137" s="5">
        <f t="shared" si="58"/>
        <v>5.504537620357073</v>
      </c>
      <c r="Y137" s="2">
        <f t="shared" si="59"/>
        <v>1675.4626034124658</v>
      </c>
    </row>
    <row r="138" spans="1:25" ht="9.75">
      <c r="A138" s="5">
        <f t="shared" si="37"/>
        <v>124</v>
      </c>
      <c r="B138" s="2">
        <f t="shared" si="38"/>
        <v>16630</v>
      </c>
      <c r="C138" s="2">
        <f t="shared" si="39"/>
        <v>9660</v>
      </c>
      <c r="D138" s="3">
        <f t="shared" si="40"/>
        <v>2</v>
      </c>
      <c r="E138" s="2">
        <f t="shared" si="41"/>
        <v>285</v>
      </c>
      <c r="F138" s="2">
        <f t="shared" si="42"/>
        <v>667000</v>
      </c>
      <c r="G138" s="2">
        <f t="shared" si="43"/>
        <v>799830.0398907926</v>
      </c>
      <c r="H138" s="5">
        <f t="shared" si="44"/>
        <v>45</v>
      </c>
      <c r="I138" s="2">
        <f t="shared" si="45"/>
        <v>49.22977052652</v>
      </c>
      <c r="J138" s="5">
        <f t="shared" si="46"/>
        <v>0.2</v>
      </c>
      <c r="K138" s="2">
        <f t="shared" si="47"/>
        <v>2641.851941106016</v>
      </c>
      <c r="L138" s="5">
        <f t="shared" si="48"/>
        <v>24.56637147883242</v>
      </c>
      <c r="M138" s="5">
        <f t="shared" si="49"/>
        <v>33.87448343270675</v>
      </c>
      <c r="N138" s="2">
        <f t="shared" si="50"/>
        <v>1212.9139171771685</v>
      </c>
      <c r="O138" s="2">
        <f t="shared" si="51"/>
        <v>1412.04101379604</v>
      </c>
      <c r="P138" s="2">
        <f t="shared" si="52"/>
        <v>1861.4564177342997</v>
      </c>
      <c r="Q138" s="2">
        <f t="shared" si="35"/>
        <v>6701.243103843479</v>
      </c>
      <c r="R138" s="2">
        <f t="shared" si="53"/>
        <v>53558.780840336265</v>
      </c>
      <c r="S138" s="18">
        <f t="shared" si="54"/>
        <v>40.03145431429919</v>
      </c>
      <c r="T138" s="14">
        <f t="shared" si="55"/>
        <v>0.0013323107877242803</v>
      </c>
      <c r="U138" s="3">
        <f t="shared" si="56"/>
        <v>272.9251088571425</v>
      </c>
      <c r="V138" s="2">
        <f t="shared" si="36"/>
        <v>-0.07489114285749565</v>
      </c>
      <c r="W138" s="2">
        <f t="shared" si="57"/>
        <v>328.7550653142855</v>
      </c>
      <c r="X138" s="5">
        <f t="shared" si="58"/>
        <v>5.662137603734781</v>
      </c>
      <c r="Y138" s="2">
        <f t="shared" si="59"/>
        <v>1749.9101123132389</v>
      </c>
    </row>
    <row r="139" spans="1:25" ht="9.75">
      <c r="A139" s="5">
        <f t="shared" si="37"/>
        <v>125</v>
      </c>
      <c r="B139" s="2">
        <f t="shared" si="38"/>
        <v>16345</v>
      </c>
      <c r="C139" s="2">
        <f t="shared" si="39"/>
        <v>9375</v>
      </c>
      <c r="D139" s="3">
        <f t="shared" si="40"/>
        <v>2</v>
      </c>
      <c r="E139" s="2">
        <f t="shared" si="41"/>
        <v>285</v>
      </c>
      <c r="F139" s="2">
        <f t="shared" si="42"/>
        <v>667000</v>
      </c>
      <c r="G139" s="2">
        <f t="shared" si="43"/>
        <v>799854.7562829775</v>
      </c>
      <c r="H139" s="5">
        <f t="shared" si="44"/>
        <v>45</v>
      </c>
      <c r="I139" s="2">
        <f t="shared" si="45"/>
        <v>49.33799048574307</v>
      </c>
      <c r="J139" s="5">
        <f t="shared" si="46"/>
        <v>0.2</v>
      </c>
      <c r="K139" s="2">
        <f t="shared" si="47"/>
        <v>2354.429831918412</v>
      </c>
      <c r="L139" s="5">
        <f t="shared" si="48"/>
        <v>25.189404362309382</v>
      </c>
      <c r="M139" s="5">
        <f t="shared" si="49"/>
        <v>34.48045224132864</v>
      </c>
      <c r="N139" s="2">
        <f t="shared" si="50"/>
        <v>1238.103321539478</v>
      </c>
      <c r="O139" s="2">
        <f t="shared" si="51"/>
        <v>1446.5214660373688</v>
      </c>
      <c r="P139" s="2">
        <f t="shared" si="52"/>
        <v>1904.0284101120935</v>
      </c>
      <c r="Q139" s="2">
        <f t="shared" si="35"/>
        <v>6854.502276403537</v>
      </c>
      <c r="R139" s="2">
        <f t="shared" si="53"/>
        <v>54784.28945969459</v>
      </c>
      <c r="S139" s="18">
        <f t="shared" si="54"/>
        <v>41.460735554215894</v>
      </c>
      <c r="T139" s="14">
        <f t="shared" si="55"/>
        <v>0.0011348585092050417</v>
      </c>
      <c r="U139" s="3">
        <f t="shared" si="56"/>
        <v>269.8000618777788</v>
      </c>
      <c r="V139" s="2">
        <f t="shared" si="36"/>
        <v>-3.1999381222212264</v>
      </c>
      <c r="W139" s="2">
        <f t="shared" si="57"/>
        <v>326.8800371266673</v>
      </c>
      <c r="X139" s="5">
        <f t="shared" si="58"/>
        <v>5.824853750167298</v>
      </c>
      <c r="Y139" s="2">
        <f t="shared" si="59"/>
        <v>1827.6050703038554</v>
      </c>
    </row>
    <row r="140" spans="1:25" ht="9.75">
      <c r="A140" s="5">
        <f t="shared" si="37"/>
        <v>126</v>
      </c>
      <c r="B140" s="2">
        <f t="shared" si="38"/>
        <v>16060</v>
      </c>
      <c r="C140" s="2">
        <f t="shared" si="39"/>
        <v>9090</v>
      </c>
      <c r="D140" s="3">
        <f t="shared" si="40"/>
        <v>2</v>
      </c>
      <c r="E140" s="2">
        <f t="shared" si="41"/>
        <v>285</v>
      </c>
      <c r="F140" s="2">
        <f t="shared" si="42"/>
        <v>667000</v>
      </c>
      <c r="G140" s="2">
        <f t="shared" si="43"/>
        <v>799876.2818182588</v>
      </c>
      <c r="H140" s="5">
        <f t="shared" si="44"/>
        <v>45</v>
      </c>
      <c r="I140" s="2">
        <f t="shared" si="45"/>
        <v>49.43908047854956</v>
      </c>
      <c r="J140" s="5">
        <f t="shared" si="46"/>
        <v>0.2</v>
      </c>
      <c r="K140" s="2">
        <f t="shared" si="47"/>
        <v>2091.125042209513</v>
      </c>
      <c r="L140" s="5">
        <f t="shared" si="48"/>
        <v>25.833361824422365</v>
      </c>
      <c r="M140" s="5">
        <f t="shared" si="49"/>
        <v>35.10666170357088</v>
      </c>
      <c r="N140" s="2">
        <f t="shared" si="50"/>
        <v>1263.9366833639003</v>
      </c>
      <c r="O140" s="2">
        <f t="shared" si="51"/>
        <v>1481.6281277409396</v>
      </c>
      <c r="P140" s="2">
        <f t="shared" si="52"/>
        <v>1947.5004103891886</v>
      </c>
      <c r="Q140" s="2">
        <f t="shared" si="35"/>
        <v>7011.001477401079</v>
      </c>
      <c r="R140" s="2">
        <f t="shared" si="53"/>
        <v>56035.30946214628</v>
      </c>
      <c r="S140" s="18">
        <f t="shared" si="54"/>
        <v>42.92481035110505</v>
      </c>
      <c r="T140" s="14">
        <f t="shared" si="55"/>
        <v>0.0009634467191307778</v>
      </c>
      <c r="U140" s="3">
        <f t="shared" si="56"/>
        <v>266.609960871527</v>
      </c>
      <c r="V140" s="2">
        <f t="shared" si="36"/>
        <v>-6.390039128473006</v>
      </c>
      <c r="W140" s="2">
        <f t="shared" si="57"/>
        <v>324.9659765229162</v>
      </c>
      <c r="X140" s="5">
        <f t="shared" si="58"/>
        <v>5.992936341296804</v>
      </c>
      <c r="Y140" s="2">
        <f t="shared" si="59"/>
        <v>1908.6845594128208</v>
      </c>
    </row>
    <row r="141" spans="1:25" ht="9.75">
      <c r="A141" s="5">
        <f t="shared" si="37"/>
        <v>127</v>
      </c>
      <c r="B141" s="2">
        <f t="shared" si="38"/>
        <v>15775</v>
      </c>
      <c r="C141" s="2">
        <f t="shared" si="39"/>
        <v>8805</v>
      </c>
      <c r="D141" s="3">
        <f t="shared" si="40"/>
        <v>2</v>
      </c>
      <c r="E141" s="2">
        <f t="shared" si="41"/>
        <v>285</v>
      </c>
      <c r="F141" s="2">
        <f t="shared" si="42"/>
        <v>667000</v>
      </c>
      <c r="G141" s="2">
        <f t="shared" si="43"/>
        <v>799894.9685134062</v>
      </c>
      <c r="H141" s="5">
        <f t="shared" si="44"/>
        <v>45</v>
      </c>
      <c r="I141" s="2">
        <f t="shared" si="45"/>
        <v>49.53329081784164</v>
      </c>
      <c r="J141" s="5">
        <f t="shared" si="46"/>
        <v>0.2</v>
      </c>
      <c r="K141" s="2">
        <f t="shared" si="47"/>
        <v>1850.8000689024634</v>
      </c>
      <c r="L141" s="5">
        <f t="shared" si="48"/>
        <v>26.49944280933582</v>
      </c>
      <c r="M141" s="5">
        <f t="shared" si="49"/>
        <v>35.75426519448575</v>
      </c>
      <c r="N141" s="2">
        <f t="shared" si="50"/>
        <v>1290.436126173236</v>
      </c>
      <c r="O141" s="2">
        <f t="shared" si="51"/>
        <v>1517.3823929354253</v>
      </c>
      <c r="P141" s="2">
        <f t="shared" si="52"/>
        <v>1991.9022872930855</v>
      </c>
      <c r="Q141" s="2">
        <f t="shared" si="35"/>
        <v>7170.848234255108</v>
      </c>
      <c r="R141" s="2">
        <f t="shared" si="53"/>
        <v>57312.49586691485</v>
      </c>
      <c r="S141" s="18">
        <f t="shared" si="54"/>
        <v>44.424315611443234</v>
      </c>
      <c r="T141" s="14">
        <f t="shared" si="55"/>
        <v>0.0008151288440815094</v>
      </c>
      <c r="U141" s="3">
        <f t="shared" si="56"/>
        <v>263.35313553936714</v>
      </c>
      <c r="V141" s="2">
        <f t="shared" si="36"/>
        <v>-9.646864460632855</v>
      </c>
      <c r="W141" s="2">
        <f t="shared" si="57"/>
        <v>323.0118813236203</v>
      </c>
      <c r="X141" s="5">
        <f t="shared" si="58"/>
        <v>6.166653310493651</v>
      </c>
      <c r="Y141" s="2">
        <f t="shared" si="59"/>
        <v>1993.2913623944005</v>
      </c>
    </row>
    <row r="142" spans="1:25" ht="9.75">
      <c r="A142" s="5">
        <f t="shared" si="37"/>
        <v>128</v>
      </c>
      <c r="B142" s="2">
        <f t="shared" si="38"/>
        <v>15490</v>
      </c>
      <c r="C142" s="2">
        <f t="shared" si="39"/>
        <v>8520</v>
      </c>
      <c r="D142" s="3">
        <f t="shared" si="40"/>
        <v>2</v>
      </c>
      <c r="E142" s="2">
        <f t="shared" si="41"/>
        <v>285</v>
      </c>
      <c r="F142" s="2">
        <f t="shared" si="42"/>
        <v>667000</v>
      </c>
      <c r="G142" s="2">
        <f t="shared" si="43"/>
        <v>799911.1375932272</v>
      </c>
      <c r="H142" s="5">
        <f t="shared" si="44"/>
        <v>45</v>
      </c>
      <c r="I142" s="2">
        <f t="shared" si="45"/>
        <v>49.62085843853282</v>
      </c>
      <c r="J142" s="5">
        <f t="shared" si="46"/>
        <v>0.2</v>
      </c>
      <c r="K142" s="2">
        <f t="shared" si="47"/>
        <v>1632.2678010703444</v>
      </c>
      <c r="L142" s="5">
        <f t="shared" si="48"/>
        <v>27.18893388891865</v>
      </c>
      <c r="M142" s="5">
        <f t="shared" si="49"/>
        <v>36.42450410297281</v>
      </c>
      <c r="N142" s="2">
        <f t="shared" si="50"/>
        <v>1317.6250600621547</v>
      </c>
      <c r="O142" s="2">
        <f t="shared" si="51"/>
        <v>1553.8068970383981</v>
      </c>
      <c r="P142" s="2">
        <f t="shared" si="52"/>
        <v>2037.2657343085834</v>
      </c>
      <c r="Q142" s="2">
        <f t="shared" si="35"/>
        <v>7334.156643510901</v>
      </c>
      <c r="R142" s="2">
        <f t="shared" si="53"/>
        <v>58616.526460032546</v>
      </c>
      <c r="S142" s="18">
        <f t="shared" si="54"/>
        <v>45.95991025643015</v>
      </c>
      <c r="T142" s="14">
        <f t="shared" si="55"/>
        <v>0.000687224869095302</v>
      </c>
      <c r="U142" s="3">
        <f t="shared" si="56"/>
        <v>260.027857526917</v>
      </c>
      <c r="V142" s="2">
        <f t="shared" si="36"/>
        <v>-12.97214247308301</v>
      </c>
      <c r="W142" s="2">
        <f t="shared" si="57"/>
        <v>321.01671451615016</v>
      </c>
      <c r="X142" s="5">
        <f t="shared" si="58"/>
        <v>6.346291772935362</v>
      </c>
      <c r="Y142" s="2">
        <f t="shared" si="59"/>
        <v>2081.57405413799</v>
      </c>
    </row>
    <row r="143" spans="1:25" ht="9.75">
      <c r="A143" s="5">
        <f t="shared" si="37"/>
        <v>129</v>
      </c>
      <c r="B143" s="2">
        <f t="shared" si="38"/>
        <v>15205</v>
      </c>
      <c r="C143" s="2">
        <f t="shared" si="39"/>
        <v>8235</v>
      </c>
      <c r="D143" s="3">
        <f t="shared" si="40"/>
        <v>2</v>
      </c>
      <c r="E143" s="2">
        <f t="shared" si="41"/>
        <v>285</v>
      </c>
      <c r="F143" s="2">
        <f t="shared" si="42"/>
        <v>667000</v>
      </c>
      <c r="G143" s="2">
        <f t="shared" si="43"/>
        <v>799925.0812232872</v>
      </c>
      <c r="H143" s="5">
        <f t="shared" si="44"/>
        <v>45</v>
      </c>
      <c r="I143" s="2">
        <f t="shared" si="45"/>
        <v>49.70200759390004</v>
      </c>
      <c r="J143" s="5">
        <f t="shared" si="46"/>
        <v>0.2</v>
      </c>
      <c r="K143" s="2">
        <f t="shared" si="47"/>
        <v>1434.3055410489633</v>
      </c>
      <c r="L143" s="5">
        <f t="shared" si="48"/>
        <v>27.903217015751597</v>
      </c>
      <c r="M143" s="5">
        <f t="shared" si="49"/>
        <v>37.118715328421466</v>
      </c>
      <c r="N143" s="2">
        <f t="shared" si="50"/>
        <v>1345.5282770779063</v>
      </c>
      <c r="O143" s="2">
        <f t="shared" si="51"/>
        <v>1590.9256123668197</v>
      </c>
      <c r="P143" s="2">
        <f t="shared" si="52"/>
        <v>2083.624401973873</v>
      </c>
      <c r="Q143" s="2">
        <f aca="true" t="shared" si="60" ref="Q143:Q206">P143*3.6</f>
        <v>7501.047847105942</v>
      </c>
      <c r="R143" s="2">
        <f t="shared" si="53"/>
        <v>59948.103128602575</v>
      </c>
      <c r="S143" s="18">
        <f t="shared" si="54"/>
        <v>47.53227651113276</v>
      </c>
      <c r="T143" s="14">
        <f t="shared" si="55"/>
        <v>0.0005773054018815661</v>
      </c>
      <c r="U143" s="3">
        <f t="shared" si="56"/>
        <v>256.63233702206344</v>
      </c>
      <c r="V143" s="2">
        <f aca="true" t="shared" si="61" ref="V143:V206">U143-273</f>
        <v>-16.36766297793656</v>
      </c>
      <c r="W143" s="2">
        <f t="shared" si="57"/>
        <v>318.979402213238</v>
      </c>
      <c r="X143" s="5">
        <f t="shared" si="58"/>
        <v>6.532159717889772</v>
      </c>
      <c r="Y143" s="2">
        <f t="shared" si="59"/>
        <v>2173.6870503828322</v>
      </c>
    </row>
    <row r="144" spans="1:25" ht="9.75">
      <c r="A144" s="5">
        <f aca="true" t="shared" si="62" ref="A144:A207">A143+$T$2</f>
        <v>130</v>
      </c>
      <c r="B144" s="2">
        <f aca="true" t="shared" si="63" ref="B144:B207">IF(N143&gt;=0,IF(C143&gt;0,B143-E143,$E$2+$E$3),$E$3)</f>
        <v>14920</v>
      </c>
      <c r="C144" s="2">
        <f aca="true" t="shared" si="64" ref="C144:C207">IF(C143-E143&gt;0,C143-E143,0)</f>
        <v>7950</v>
      </c>
      <c r="D144" s="3">
        <f aca="true" t="shared" si="65" ref="D144:D207">IF(C144&gt;0,IF($K$7=1,$K$9*($K$8-$E$4)/($K$8-C144),$K$9),0)</f>
        <v>2</v>
      </c>
      <c r="E144" s="2">
        <f aca="true" t="shared" si="66" ref="E144:E207">IF(C144&gt;0,IF($K$7=1,$T$2*$K$2*POWER(D144/$K$9,0.5),$T$2*$K$2),0)</f>
        <v>285</v>
      </c>
      <c r="F144" s="2">
        <f aca="true" t="shared" si="67" ref="F144:F207">IF(C144&gt;0,$K$3*POWER((E144/$T$2)/$K$2,2),0)</f>
        <v>667000</v>
      </c>
      <c r="G144" s="2">
        <f aca="true" t="shared" si="68" ref="G144:G207">IF(F144&gt;0,F144+(1.22-T143)/1.22*($K$4-$K$3)*F144/$K$3,0)</f>
        <v>799937.0642471719</v>
      </c>
      <c r="H144" s="5">
        <f aca="true" t="shared" si="69" ref="H144:H207">IF(R143&lt;$Q$5,R143*$Q$4/$Q$5,IF(R143&lt;$Q$7,$Q$4+(R143-$Q$5)*($Q$6-$Q$4)/($Q$7-$Q$5),$Q$6))</f>
        <v>45</v>
      </c>
      <c r="I144" s="2">
        <f aca="true" t="shared" si="70" ref="I144:I207">IF(ABS(N143)&gt;0,ATAN(O143/N143)*180/3.1416,0)</f>
        <v>49.77695050475805</v>
      </c>
      <c r="J144" s="5">
        <f aca="true" t="shared" si="71" ref="J144:J207">$E$6*(IF(X144&lt;0.8,1,IF(X144&lt;1,1+1*(X144-0.8)/0.2,IF(X144&lt;2,0.8+1*(2-X144),0.8))))</f>
        <v>0.2</v>
      </c>
      <c r="K144" s="2">
        <f aca="true" t="shared" si="72" ref="K144:K207">0.5*P144*P144*T144*J144*3.14/4*POWER($E$5,2)</f>
        <v>1255.6684470487187</v>
      </c>
      <c r="L144" s="5">
        <f aca="true" t="shared" si="73" ref="L144:L207">(G144*COS(H143*3.1416/180)-(K143*COS(I143*3.1416/180)*IF(N143&gt;0,1,-1)))/B144-9.78*POWER(6378000/(6378000+R143),2)+POWER(O143,2)/(6378000+R143)</f>
        <v>28.64377818486931</v>
      </c>
      <c r="M144" s="5">
        <f aca="true" t="shared" si="74" ref="M144:M207">(G144*SIN(H143*3.1416/180)-ABS(K143*SIN(I143*3.1416/180)))/B144</f>
        <v>37.83833965886753</v>
      </c>
      <c r="N144" s="2">
        <f t="shared" si="50"/>
        <v>1374.1720552627755</v>
      </c>
      <c r="O144" s="2">
        <f t="shared" si="51"/>
        <v>1628.763952025687</v>
      </c>
      <c r="P144" s="2">
        <f t="shared" si="52"/>
        <v>2131.014042394713</v>
      </c>
      <c r="Q144" s="2">
        <f t="shared" si="60"/>
        <v>7671.650552620968</v>
      </c>
      <c r="R144" s="2">
        <f t="shared" si="53"/>
        <v>61307.95329477292</v>
      </c>
      <c r="S144" s="18">
        <f t="shared" si="54"/>
        <v>49.14212129332901</v>
      </c>
      <c r="T144" s="14">
        <f t="shared" si="55"/>
        <v>0.0004831757986180257</v>
      </c>
      <c r="U144" s="3">
        <f t="shared" si="56"/>
        <v>253.16471909832907</v>
      </c>
      <c r="V144" s="2">
        <f t="shared" si="61"/>
        <v>-19.835280901670927</v>
      </c>
      <c r="W144" s="2">
        <f t="shared" si="57"/>
        <v>316.89883145899745</v>
      </c>
      <c r="X144" s="5">
        <f t="shared" si="58"/>
        <v>6.724587883721617</v>
      </c>
      <c r="Y144" s="2">
        <f t="shared" si="59"/>
        <v>2269.79060095011</v>
      </c>
    </row>
    <row r="145" spans="1:25" ht="9.75">
      <c r="A145" s="5">
        <f t="shared" si="62"/>
        <v>131</v>
      </c>
      <c r="B145" s="2">
        <f t="shared" si="63"/>
        <v>14635</v>
      </c>
      <c r="C145" s="2">
        <f t="shared" si="64"/>
        <v>7665</v>
      </c>
      <c r="D145" s="3">
        <f t="shared" si="65"/>
        <v>2</v>
      </c>
      <c r="E145" s="2">
        <f t="shared" si="66"/>
        <v>285</v>
      </c>
      <c r="F145" s="2">
        <f t="shared" si="67"/>
        <v>667000</v>
      </c>
      <c r="G145" s="2">
        <f t="shared" si="68"/>
        <v>799947.3259170359</v>
      </c>
      <c r="H145" s="5">
        <f t="shared" si="69"/>
        <v>45</v>
      </c>
      <c r="I145" s="2">
        <f t="shared" si="70"/>
        <v>49.84588796390713</v>
      </c>
      <c r="J145" s="5">
        <f t="shared" si="71"/>
        <v>0.2</v>
      </c>
      <c r="K145" s="2">
        <f t="shared" si="72"/>
        <v>1095.1022530607686</v>
      </c>
      <c r="L145" s="5">
        <f t="shared" si="73"/>
        <v>29.41221713266755</v>
      </c>
      <c r="M145" s="5">
        <f t="shared" si="74"/>
        <v>38.58493115975764</v>
      </c>
      <c r="N145" s="2">
        <f t="shared" si="50"/>
        <v>1403.5842723954431</v>
      </c>
      <c r="O145" s="2">
        <f t="shared" si="51"/>
        <v>1667.3488831854447</v>
      </c>
      <c r="P145" s="2">
        <f t="shared" si="52"/>
        <v>2179.472667407324</v>
      </c>
      <c r="Q145" s="2">
        <f t="shared" si="60"/>
        <v>7846.1016026663665</v>
      </c>
      <c r="R145" s="2">
        <f t="shared" si="53"/>
        <v>62696.83145860203</v>
      </c>
      <c r="S145" s="18">
        <f t="shared" si="54"/>
        <v>50.79017771093458</v>
      </c>
      <c r="T145" s="14">
        <f t="shared" si="55"/>
        <v>0.0004028604500330509</v>
      </c>
      <c r="U145" s="3">
        <f t="shared" si="56"/>
        <v>249.62307978056484</v>
      </c>
      <c r="V145" s="2">
        <f t="shared" si="61"/>
        <v>-23.376920219435164</v>
      </c>
      <c r="W145" s="2">
        <f t="shared" si="57"/>
        <v>314.77384786833886</v>
      </c>
      <c r="X145" s="5">
        <f t="shared" si="58"/>
        <v>6.923931839213456</v>
      </c>
      <c r="Y145" s="2">
        <f t="shared" si="59"/>
        <v>2370.050711692188</v>
      </c>
    </row>
    <row r="146" spans="1:25" ht="9.75">
      <c r="A146" s="5">
        <f t="shared" si="62"/>
        <v>132</v>
      </c>
      <c r="B146" s="2">
        <f t="shared" si="63"/>
        <v>14350</v>
      </c>
      <c r="C146" s="2">
        <f t="shared" si="64"/>
        <v>7380</v>
      </c>
      <c r="D146" s="3">
        <f t="shared" si="65"/>
        <v>2</v>
      </c>
      <c r="E146" s="2">
        <f t="shared" si="66"/>
        <v>285</v>
      </c>
      <c r="F146" s="2">
        <f t="shared" si="67"/>
        <v>667000</v>
      </c>
      <c r="G146" s="2">
        <f t="shared" si="68"/>
        <v>799956.0816066768</v>
      </c>
      <c r="H146" s="5">
        <f t="shared" si="69"/>
        <v>45</v>
      </c>
      <c r="I146" s="2">
        <f t="shared" si="70"/>
        <v>49.90900989811024</v>
      </c>
      <c r="J146" s="5">
        <f t="shared" si="71"/>
        <v>0.2</v>
      </c>
      <c r="K146" s="2">
        <f t="shared" si="72"/>
        <v>951.3551413998756</v>
      </c>
      <c r="L146" s="5">
        <f t="shared" si="73"/>
        <v>30.21025822114207</v>
      </c>
      <c r="M146" s="5">
        <f t="shared" si="74"/>
        <v>39.360167721920746</v>
      </c>
      <c r="N146" s="2">
        <f t="shared" si="50"/>
        <v>1433.7945306165852</v>
      </c>
      <c r="O146" s="2">
        <f t="shared" si="51"/>
        <v>1706.7090509073655</v>
      </c>
      <c r="P146" s="2">
        <f t="shared" si="52"/>
        <v>2229.0407220315997</v>
      </c>
      <c r="Q146" s="2">
        <f t="shared" si="60"/>
        <v>8024.546599313759</v>
      </c>
      <c r="R146" s="2">
        <f t="shared" si="53"/>
        <v>64115.520860108045</v>
      </c>
      <c r="S146" s="18">
        <f t="shared" si="54"/>
        <v>52.47720667798098</v>
      </c>
      <c r="T146" s="14">
        <f t="shared" si="55"/>
        <v>0.00033458732075802763</v>
      </c>
      <c r="U146" s="3">
        <f t="shared" si="56"/>
        <v>246.00542180672448</v>
      </c>
      <c r="V146" s="2">
        <f t="shared" si="61"/>
        <v>-26.994578193275515</v>
      </c>
      <c r="W146" s="2">
        <f t="shared" si="57"/>
        <v>312.6032530840347</v>
      </c>
      <c r="X146" s="5">
        <f t="shared" si="58"/>
        <v>7.13057429838193</v>
      </c>
      <c r="Y146" s="2">
        <f t="shared" si="59"/>
        <v>2474.6389756341605</v>
      </c>
    </row>
    <row r="147" spans="1:25" ht="9.75">
      <c r="A147" s="5">
        <f t="shared" si="62"/>
        <v>133</v>
      </c>
      <c r="B147" s="2">
        <f t="shared" si="63"/>
        <v>14065</v>
      </c>
      <c r="C147" s="2">
        <f t="shared" si="64"/>
        <v>7095</v>
      </c>
      <c r="D147" s="3">
        <f t="shared" si="65"/>
        <v>2</v>
      </c>
      <c r="E147" s="2">
        <f t="shared" si="66"/>
        <v>285</v>
      </c>
      <c r="F147" s="2">
        <f t="shared" si="67"/>
        <v>667000</v>
      </c>
      <c r="G147" s="2">
        <f t="shared" si="68"/>
        <v>799963.5244969993</v>
      </c>
      <c r="H147" s="5">
        <f t="shared" si="69"/>
        <v>45</v>
      </c>
      <c r="I147" s="2">
        <f t="shared" si="70"/>
        <v>49.96649588966155</v>
      </c>
      <c r="J147" s="5">
        <f t="shared" si="71"/>
        <v>0.2</v>
      </c>
      <c r="K147" s="2">
        <f t="shared" si="72"/>
        <v>823.1886640481392</v>
      </c>
      <c r="L147" s="5">
        <f t="shared" si="73"/>
        <v>31.039762678902957</v>
      </c>
      <c r="M147" s="5">
        <f t="shared" si="74"/>
        <v>40.16586294030739</v>
      </c>
      <c r="N147" s="2">
        <f t="shared" si="50"/>
        <v>1464.8342932954881</v>
      </c>
      <c r="O147" s="2">
        <f t="shared" si="51"/>
        <v>1746.8749138476728</v>
      </c>
      <c r="P147" s="2">
        <f t="shared" si="52"/>
        <v>2279.7612750998305</v>
      </c>
      <c r="Q147" s="2">
        <f t="shared" si="60"/>
        <v>8207.14059035939</v>
      </c>
      <c r="R147" s="2">
        <f t="shared" si="53"/>
        <v>65564.83527206408</v>
      </c>
      <c r="S147" s="18">
        <f t="shared" si="54"/>
        <v>54.2039986603585</v>
      </c>
      <c r="T147" s="14">
        <f t="shared" si="55"/>
        <v>0.00027677282818227585</v>
      </c>
      <c r="U147" s="3">
        <f t="shared" si="56"/>
        <v>242.3096700562366</v>
      </c>
      <c r="V147" s="2">
        <f t="shared" si="61"/>
        <v>-30.690329943763402</v>
      </c>
      <c r="W147" s="2">
        <f t="shared" si="57"/>
        <v>310.3858020337419</v>
      </c>
      <c r="X147" s="5">
        <f t="shared" si="58"/>
        <v>7.344927700178755</v>
      </c>
      <c r="Y147" s="2">
        <f t="shared" si="59"/>
        <v>2583.7322891678405</v>
      </c>
    </row>
    <row r="148" spans="1:25" ht="9.75">
      <c r="A148" s="5">
        <f t="shared" si="62"/>
        <v>134</v>
      </c>
      <c r="B148" s="2">
        <f t="shared" si="63"/>
        <v>13780</v>
      </c>
      <c r="C148" s="2">
        <f t="shared" si="64"/>
        <v>6810</v>
      </c>
      <c r="D148" s="3">
        <f t="shared" si="65"/>
        <v>2</v>
      </c>
      <c r="E148" s="2">
        <f t="shared" si="66"/>
        <v>285</v>
      </c>
      <c r="F148" s="2">
        <f t="shared" si="67"/>
        <v>667000</v>
      </c>
      <c r="G148" s="2">
        <f t="shared" si="68"/>
        <v>799969.8272244686</v>
      </c>
      <c r="H148" s="5">
        <f t="shared" si="69"/>
        <v>45</v>
      </c>
      <c r="I148" s="2">
        <f t="shared" si="70"/>
        <v>50.01851565941498</v>
      </c>
      <c r="J148" s="5">
        <f t="shared" si="71"/>
        <v>0.2</v>
      </c>
      <c r="K148" s="2">
        <f t="shared" si="72"/>
        <v>709.3876305869638</v>
      </c>
      <c r="L148" s="5">
        <f t="shared" si="73"/>
        <v>31.90274239797356</v>
      </c>
      <c r="M148" s="5">
        <f t="shared" si="74"/>
        <v>41.00397952221678</v>
      </c>
      <c r="N148" s="2">
        <f t="shared" si="50"/>
        <v>1496.7370356934616</v>
      </c>
      <c r="O148" s="2">
        <f t="shared" si="51"/>
        <v>1787.8788933698895</v>
      </c>
      <c r="P148" s="2">
        <f t="shared" si="52"/>
        <v>2331.6802292282687</v>
      </c>
      <c r="Q148" s="2">
        <f t="shared" si="60"/>
        <v>8394.048825221767</v>
      </c>
      <c r="R148" s="2">
        <f t="shared" si="53"/>
        <v>67045.62093655855</v>
      </c>
      <c r="S148" s="18">
        <f t="shared" si="54"/>
        <v>55.971375563967285</v>
      </c>
      <c r="T148" s="14">
        <f t="shared" si="55"/>
        <v>0.0002280071394154855</v>
      </c>
      <c r="U148" s="3">
        <f t="shared" si="56"/>
        <v>238.5336666117757</v>
      </c>
      <c r="V148" s="2">
        <f t="shared" si="61"/>
        <v>-34.466333388224314</v>
      </c>
      <c r="W148" s="2">
        <f t="shared" si="57"/>
        <v>308.12019996706545</v>
      </c>
      <c r="X148" s="5">
        <f t="shared" si="58"/>
        <v>7.567437089413478</v>
      </c>
      <c r="Y148" s="2">
        <f t="shared" si="59"/>
        <v>2697.512423427125</v>
      </c>
    </row>
    <row r="149" spans="1:25" ht="9.75">
      <c r="A149" s="5">
        <f t="shared" si="62"/>
        <v>135</v>
      </c>
      <c r="B149" s="2">
        <f t="shared" si="63"/>
        <v>13495</v>
      </c>
      <c r="C149" s="2">
        <f t="shared" si="64"/>
        <v>6525</v>
      </c>
      <c r="D149" s="3">
        <f t="shared" si="65"/>
        <v>2</v>
      </c>
      <c r="E149" s="2">
        <f t="shared" si="66"/>
        <v>285</v>
      </c>
      <c r="F149" s="2">
        <f t="shared" si="67"/>
        <v>667000</v>
      </c>
      <c r="G149" s="2">
        <f t="shared" si="68"/>
        <v>799975.1434839817</v>
      </c>
      <c r="H149" s="5">
        <f t="shared" si="69"/>
        <v>45</v>
      </c>
      <c r="I149" s="2">
        <f t="shared" si="70"/>
        <v>50.06522951294689</v>
      </c>
      <c r="J149" s="5">
        <f t="shared" si="71"/>
        <v>0.2</v>
      </c>
      <c r="K149" s="2">
        <f t="shared" si="72"/>
        <v>608.7689024521148</v>
      </c>
      <c r="L149" s="5">
        <f t="shared" si="73"/>
        <v>32.8013755181599</v>
      </c>
      <c r="M149" s="5">
        <f t="shared" si="74"/>
        <v>41.876644456003675</v>
      </c>
      <c r="N149" s="2">
        <f t="shared" si="50"/>
        <v>1529.5384112116215</v>
      </c>
      <c r="O149" s="2">
        <f t="shared" si="51"/>
        <v>1829.7555378258933</v>
      </c>
      <c r="P149" s="2">
        <f t="shared" si="52"/>
        <v>2384.846552626876</v>
      </c>
      <c r="Q149" s="2">
        <f t="shared" si="60"/>
        <v>8585.447589456753</v>
      </c>
      <c r="R149" s="2">
        <f t="shared" si="53"/>
        <v>68558.7586600111</v>
      </c>
      <c r="S149" s="18">
        <f t="shared" si="54"/>
        <v>57.780192779565176</v>
      </c>
      <c r="T149" s="14">
        <f t="shared" si="55"/>
        <v>0.0001870399566294831</v>
      </c>
      <c r="U149" s="3">
        <f t="shared" si="56"/>
        <v>234.6751654169717</v>
      </c>
      <c r="V149" s="2">
        <f t="shared" si="61"/>
        <v>-38.32483458302829</v>
      </c>
      <c r="W149" s="2">
        <f t="shared" si="57"/>
        <v>305.80509925018305</v>
      </c>
      <c r="X149" s="5">
        <f t="shared" si="58"/>
        <v>7.79858334107046</v>
      </c>
      <c r="Y149" s="2">
        <f t="shared" si="59"/>
        <v>2816.165413839535</v>
      </c>
    </row>
    <row r="150" spans="1:25" ht="9.75">
      <c r="A150" s="5">
        <f t="shared" si="62"/>
        <v>136</v>
      </c>
      <c r="B150" s="2">
        <f t="shared" si="63"/>
        <v>13210</v>
      </c>
      <c r="C150" s="2">
        <f t="shared" si="64"/>
        <v>6240</v>
      </c>
      <c r="D150" s="3">
        <f t="shared" si="65"/>
        <v>2</v>
      </c>
      <c r="E150" s="2">
        <f t="shared" si="66"/>
        <v>285</v>
      </c>
      <c r="F150" s="2">
        <f t="shared" si="67"/>
        <v>667000</v>
      </c>
      <c r="G150" s="2">
        <f t="shared" si="68"/>
        <v>799979.6095784986</v>
      </c>
      <c r="H150" s="5">
        <f t="shared" si="69"/>
        <v>45</v>
      </c>
      <c r="I150" s="2">
        <f t="shared" si="70"/>
        <v>50.106788751331365</v>
      </c>
      <c r="J150" s="5">
        <f t="shared" si="71"/>
        <v>0.2</v>
      </c>
      <c r="K150" s="2">
        <f t="shared" si="72"/>
        <v>520.1890550497826</v>
      </c>
      <c r="L150" s="5">
        <f t="shared" si="73"/>
        <v>33.738024069903865</v>
      </c>
      <c r="M150" s="5">
        <f t="shared" si="74"/>
        <v>42.786166209776844</v>
      </c>
      <c r="N150" s="2">
        <f t="shared" si="50"/>
        <v>1563.2764352815252</v>
      </c>
      <c r="O150" s="2">
        <f t="shared" si="51"/>
        <v>1872.5417040356701</v>
      </c>
      <c r="P150" s="2">
        <f t="shared" si="52"/>
        <v>2439.312535625422</v>
      </c>
      <c r="Q150" s="2">
        <f t="shared" si="60"/>
        <v>8781.525128251518</v>
      </c>
      <c r="R150" s="2">
        <f t="shared" si="53"/>
        <v>70105.16608325767</v>
      </c>
      <c r="S150" s="18">
        <f t="shared" si="54"/>
        <v>59.631341400495955</v>
      </c>
      <c r="T150" s="14">
        <f t="shared" si="55"/>
        <v>0.00015276685218753292</v>
      </c>
      <c r="U150" s="3">
        <f t="shared" si="56"/>
        <v>230.73182648769293</v>
      </c>
      <c r="V150" s="2">
        <f t="shared" si="61"/>
        <v>-42.26817351230707</v>
      </c>
      <c r="W150" s="2">
        <f t="shared" si="57"/>
        <v>303.43909589261574</v>
      </c>
      <c r="X150" s="5">
        <f t="shared" si="58"/>
        <v>8.038886777097014</v>
      </c>
      <c r="Y150" s="2">
        <f t="shared" si="59"/>
        <v>2939.88072194557</v>
      </c>
    </row>
    <row r="151" spans="1:25" ht="9.75">
      <c r="A151" s="5">
        <f t="shared" si="62"/>
        <v>137</v>
      </c>
      <c r="B151" s="2">
        <f t="shared" si="63"/>
        <v>12925</v>
      </c>
      <c r="C151" s="2">
        <f t="shared" si="64"/>
        <v>5955</v>
      </c>
      <c r="D151" s="3">
        <f t="shared" si="65"/>
        <v>2</v>
      </c>
      <c r="E151" s="2">
        <f t="shared" si="66"/>
        <v>285</v>
      </c>
      <c r="F151" s="2">
        <f t="shared" si="67"/>
        <v>667000</v>
      </c>
      <c r="G151" s="2">
        <f t="shared" si="68"/>
        <v>799983.3459087369</v>
      </c>
      <c r="H151" s="5">
        <f t="shared" si="69"/>
        <v>45</v>
      </c>
      <c r="I151" s="2">
        <f t="shared" si="70"/>
        <v>50.14333604780662</v>
      </c>
      <c r="J151" s="5">
        <f t="shared" si="71"/>
        <v>0.2</v>
      </c>
      <c r="K151" s="2">
        <f t="shared" si="72"/>
        <v>442.55089048283793</v>
      </c>
      <c r="L151" s="5">
        <f t="shared" si="73"/>
        <v>34.715253993429634</v>
      </c>
      <c r="M151" s="5">
        <f t="shared" si="74"/>
        <v>43.73505427577346</v>
      </c>
      <c r="N151" s="2">
        <f t="shared" si="50"/>
        <v>1597.9916892749548</v>
      </c>
      <c r="O151" s="2">
        <f t="shared" si="51"/>
        <v>1916.2767583114437</v>
      </c>
      <c r="P151" s="2">
        <f t="shared" si="52"/>
        <v>2495.134075242539</v>
      </c>
      <c r="Q151" s="2">
        <f t="shared" si="60"/>
        <v>8982.48267087314</v>
      </c>
      <c r="R151" s="2">
        <f t="shared" si="53"/>
        <v>71685.80014553592</v>
      </c>
      <c r="S151" s="18">
        <f t="shared" si="54"/>
        <v>61.52575063166951</v>
      </c>
      <c r="T151" s="14">
        <f t="shared" si="55"/>
        <v>0.00012421620575239385</v>
      </c>
      <c r="U151" s="3">
        <f t="shared" si="56"/>
        <v>226.70120962888342</v>
      </c>
      <c r="V151" s="2">
        <f t="shared" si="61"/>
        <v>-46.29879037111658</v>
      </c>
      <c r="W151" s="2">
        <f t="shared" si="57"/>
        <v>301.0207257773301</v>
      </c>
      <c r="X151" s="5">
        <f t="shared" si="58"/>
        <v>8.28891123293693</v>
      </c>
      <c r="Y151" s="2">
        <f t="shared" si="59"/>
        <v>3068.8501124364684</v>
      </c>
    </row>
    <row r="152" spans="1:25" ht="9.75">
      <c r="A152" s="5">
        <f t="shared" si="62"/>
        <v>138</v>
      </c>
      <c r="B152" s="2">
        <f t="shared" si="63"/>
        <v>12640</v>
      </c>
      <c r="C152" s="2">
        <f t="shared" si="64"/>
        <v>5670</v>
      </c>
      <c r="D152" s="3">
        <f t="shared" si="65"/>
        <v>2</v>
      </c>
      <c r="E152" s="2">
        <f t="shared" si="66"/>
        <v>285</v>
      </c>
      <c r="F152" s="2">
        <f t="shared" si="67"/>
        <v>667000</v>
      </c>
      <c r="G152" s="2">
        <f t="shared" si="68"/>
        <v>799986.4583972418</v>
      </c>
      <c r="H152" s="5">
        <f t="shared" si="69"/>
        <v>45</v>
      </c>
      <c r="I152" s="2">
        <f t="shared" si="70"/>
        <v>50.17500579140714</v>
      </c>
      <c r="J152" s="5">
        <f t="shared" si="71"/>
        <v>0.2</v>
      </c>
      <c r="K152" s="2">
        <f t="shared" si="72"/>
        <v>374.80880384083963</v>
      </c>
      <c r="L152" s="5">
        <f t="shared" si="73"/>
        <v>35.735857908424144</v>
      </c>
      <c r="M152" s="5">
        <f t="shared" si="74"/>
        <v>44.72604143167637</v>
      </c>
      <c r="N152" s="2">
        <f t="shared" si="50"/>
        <v>1633.7275471833789</v>
      </c>
      <c r="O152" s="2">
        <f t="shared" si="51"/>
        <v>1961.00279974312</v>
      </c>
      <c r="P152" s="2">
        <f t="shared" si="52"/>
        <v>2552.370991651914</v>
      </c>
      <c r="Q152" s="2">
        <f t="shared" si="60"/>
        <v>9188.535569946891</v>
      </c>
      <c r="R152" s="2">
        <f t="shared" si="53"/>
        <v>73301.65976376508</v>
      </c>
      <c r="S152" s="18">
        <f t="shared" si="54"/>
        <v>63.464390410696794</v>
      </c>
      <c r="T152" s="14">
        <f t="shared" si="55"/>
        <v>0.00010053678616873596</v>
      </c>
      <c r="U152" s="3">
        <f t="shared" si="56"/>
        <v>222.58076760239902</v>
      </c>
      <c r="V152" s="2">
        <f t="shared" si="61"/>
        <v>-50.41923239760098</v>
      </c>
      <c r="W152" s="2">
        <f t="shared" si="57"/>
        <v>298.5484605614394</v>
      </c>
      <c r="X152" s="5">
        <f t="shared" si="58"/>
        <v>8.549268640849856</v>
      </c>
      <c r="Y152" s="2">
        <f t="shared" si="59"/>
        <v>3203.2661743792214</v>
      </c>
    </row>
    <row r="153" spans="1:25" ht="9.75">
      <c r="A153" s="5">
        <f t="shared" si="62"/>
        <v>139</v>
      </c>
      <c r="B153" s="2">
        <f t="shared" si="63"/>
        <v>12355</v>
      </c>
      <c r="C153" s="2">
        <f t="shared" si="64"/>
        <v>5385</v>
      </c>
      <c r="D153" s="3">
        <f t="shared" si="65"/>
        <v>2</v>
      </c>
      <c r="E153" s="2">
        <f t="shared" si="66"/>
        <v>285</v>
      </c>
      <c r="F153" s="2">
        <f t="shared" si="67"/>
        <v>667000</v>
      </c>
      <c r="G153" s="2">
        <f t="shared" si="68"/>
        <v>799989.0398421636</v>
      </c>
      <c r="H153" s="5">
        <f t="shared" si="69"/>
        <v>45</v>
      </c>
      <c r="I153" s="2">
        <f t="shared" si="70"/>
        <v>50.20192439842219</v>
      </c>
      <c r="J153" s="5">
        <f t="shared" si="71"/>
        <v>0.2</v>
      </c>
      <c r="K153" s="2">
        <f t="shared" si="72"/>
        <v>315.97302483218283</v>
      </c>
      <c r="L153" s="5">
        <f t="shared" si="73"/>
        <v>36.802881076672605</v>
      </c>
      <c r="M153" s="5">
        <f t="shared" si="74"/>
        <v>45.76210915732988</v>
      </c>
      <c r="N153" s="2">
        <f t="shared" si="50"/>
        <v>1670.5304282600514</v>
      </c>
      <c r="O153" s="2">
        <f t="shared" si="51"/>
        <v>2006.7649089004499</v>
      </c>
      <c r="P153" s="2">
        <f t="shared" si="52"/>
        <v>2611.0873810228836</v>
      </c>
      <c r="Q153" s="2">
        <f t="shared" si="60"/>
        <v>9399.91457168238</v>
      </c>
      <c r="R153" s="2">
        <f t="shared" si="53"/>
        <v>74953.7887514868</v>
      </c>
      <c r="S153" s="18">
        <f t="shared" si="54"/>
        <v>65.44827426501858</v>
      </c>
      <c r="T153" s="14">
        <f t="shared" si="55"/>
        <v>8.098601151022112E-05</v>
      </c>
      <c r="U153" s="3">
        <f t="shared" si="56"/>
        <v>218.36783868370864</v>
      </c>
      <c r="V153" s="2">
        <f t="shared" si="61"/>
        <v>-54.63216131629136</v>
      </c>
      <c r="W153" s="2">
        <f t="shared" si="57"/>
        <v>296.0207032102252</v>
      </c>
      <c r="X153" s="5">
        <f t="shared" si="58"/>
        <v>8.820624208735044</v>
      </c>
      <c r="Y153" s="2">
        <f t="shared" si="59"/>
        <v>3343.3203979966365</v>
      </c>
    </row>
    <row r="154" spans="1:25" ht="9.75">
      <c r="A154" s="5">
        <f t="shared" si="62"/>
        <v>140</v>
      </c>
      <c r="B154" s="2">
        <f t="shared" si="63"/>
        <v>12070</v>
      </c>
      <c r="C154" s="2">
        <f t="shared" si="64"/>
        <v>5100</v>
      </c>
      <c r="D154" s="3">
        <f t="shared" si="65"/>
        <v>2</v>
      </c>
      <c r="E154" s="2">
        <f t="shared" si="66"/>
        <v>285</v>
      </c>
      <c r="F154" s="2">
        <f t="shared" si="67"/>
        <v>667000</v>
      </c>
      <c r="G154" s="2">
        <f t="shared" si="68"/>
        <v>799991.1711971059</v>
      </c>
      <c r="H154" s="5">
        <f t="shared" si="69"/>
        <v>45</v>
      </c>
      <c r="I154" s="2">
        <f t="shared" si="70"/>
        <v>50.22421059231801</v>
      </c>
      <c r="J154" s="5">
        <f t="shared" si="71"/>
        <v>0.2</v>
      </c>
      <c r="K154" s="2">
        <f t="shared" si="72"/>
        <v>265.1127736600138</v>
      </c>
      <c r="L154" s="5">
        <f t="shared" si="73"/>
        <v>37.91965108278629</v>
      </c>
      <c r="M154" s="5">
        <f t="shared" si="74"/>
        <v>46.846516726872245</v>
      </c>
      <c r="N154" s="2">
        <f t="shared" si="50"/>
        <v>1708.4500793428376</v>
      </c>
      <c r="O154" s="2">
        <f t="shared" si="51"/>
        <v>2053.611425627322</v>
      </c>
      <c r="P154" s="2">
        <f t="shared" si="52"/>
        <v>2671.3520099518205</v>
      </c>
      <c r="Q154" s="2">
        <f t="shared" si="60"/>
        <v>9616.867235826554</v>
      </c>
      <c r="R154" s="2">
        <f t="shared" si="53"/>
        <v>76643.27900528825</v>
      </c>
      <c r="S154" s="18">
        <f t="shared" si="54"/>
        <v>67.47846243228247</v>
      </c>
      <c r="T154" s="14">
        <f t="shared" si="55"/>
        <v>6.491891142617798E-05</v>
      </c>
      <c r="U154" s="3">
        <f t="shared" si="56"/>
        <v>214.05963853651497</v>
      </c>
      <c r="V154" s="2">
        <f t="shared" si="61"/>
        <v>-58.94036146348503</v>
      </c>
      <c r="W154" s="2">
        <f t="shared" si="57"/>
        <v>293.43578312190897</v>
      </c>
      <c r="X154" s="5">
        <f t="shared" si="58"/>
        <v>9.103702287195143</v>
      </c>
      <c r="Y154" s="2">
        <f t="shared" si="59"/>
        <v>3489.2006961402444</v>
      </c>
    </row>
    <row r="155" spans="1:25" ht="9.75">
      <c r="A155" s="5">
        <f t="shared" si="62"/>
        <v>141</v>
      </c>
      <c r="B155" s="2">
        <f t="shared" si="63"/>
        <v>11785</v>
      </c>
      <c r="C155" s="2">
        <f t="shared" si="64"/>
        <v>4815</v>
      </c>
      <c r="D155" s="3">
        <f t="shared" si="65"/>
        <v>2</v>
      </c>
      <c r="E155" s="2">
        <f t="shared" si="66"/>
        <v>285</v>
      </c>
      <c r="F155" s="2">
        <f t="shared" si="67"/>
        <v>667000</v>
      </c>
      <c r="G155" s="2">
        <f t="shared" si="68"/>
        <v>799992.9227744101</v>
      </c>
      <c r="H155" s="5">
        <f t="shared" si="69"/>
        <v>45</v>
      </c>
      <c r="I155" s="2">
        <f t="shared" si="70"/>
        <v>50.24197565252144</v>
      </c>
      <c r="J155" s="5">
        <f t="shared" si="71"/>
        <v>0.2</v>
      </c>
      <c r="K155" s="2">
        <f t="shared" si="72"/>
        <v>221.35838520035566</v>
      </c>
      <c r="L155" s="5">
        <f t="shared" si="73"/>
        <v>39.08981185893677</v>
      </c>
      <c r="M155" s="5">
        <f t="shared" si="74"/>
        <v>47.98283459573621</v>
      </c>
      <c r="N155" s="2">
        <f t="shared" si="50"/>
        <v>1747.5398912017745</v>
      </c>
      <c r="O155" s="2">
        <f t="shared" si="51"/>
        <v>2101.5942602230584</v>
      </c>
      <c r="P155" s="2">
        <f t="shared" si="52"/>
        <v>2733.2387575811986</v>
      </c>
      <c r="Q155" s="2">
        <f t="shared" si="60"/>
        <v>9839.659527292315</v>
      </c>
      <c r="R155" s="2">
        <f t="shared" si="53"/>
        <v>78371.27399056056</v>
      </c>
      <c r="S155" s="18">
        <f t="shared" si="54"/>
        <v>69.55606527520766</v>
      </c>
      <c r="T155" s="14">
        <f t="shared" si="55"/>
        <v>5.177780696471894E-05</v>
      </c>
      <c r="U155" s="3">
        <f t="shared" si="56"/>
        <v>209.6532513240706</v>
      </c>
      <c r="V155" s="2">
        <f t="shared" si="61"/>
        <v>-63.346748675929405</v>
      </c>
      <c r="W155" s="2">
        <f t="shared" si="57"/>
        <v>290.79195079444236</v>
      </c>
      <c r="X155" s="5">
        <f t="shared" si="58"/>
        <v>9.399293034466746</v>
      </c>
      <c r="Y155" s="2">
        <f t="shared" si="59"/>
        <v>3641.0882314189425</v>
      </c>
    </row>
    <row r="156" spans="1:25" ht="9.75">
      <c r="A156" s="5">
        <f t="shared" si="62"/>
        <v>142</v>
      </c>
      <c r="B156" s="2">
        <f t="shared" si="63"/>
        <v>11500</v>
      </c>
      <c r="C156" s="2">
        <f t="shared" si="64"/>
        <v>4530</v>
      </c>
      <c r="D156" s="3">
        <f t="shared" si="65"/>
        <v>2</v>
      </c>
      <c r="E156" s="2">
        <f t="shared" si="66"/>
        <v>285</v>
      </c>
      <c r="F156" s="2">
        <f t="shared" si="67"/>
        <v>667000</v>
      </c>
      <c r="G156" s="2">
        <f t="shared" si="68"/>
        <v>799994.3553702243</v>
      </c>
      <c r="H156" s="5">
        <f t="shared" si="69"/>
        <v>45</v>
      </c>
      <c r="I156" s="2">
        <f t="shared" si="70"/>
        <v>50.255323632203705</v>
      </c>
      <c r="J156" s="5">
        <f t="shared" si="71"/>
        <v>0.2</v>
      </c>
      <c r="K156" s="2">
        <f t="shared" si="72"/>
        <v>183.90246852807746</v>
      </c>
      <c r="L156" s="5">
        <f t="shared" si="73"/>
        <v>40.31736280283007</v>
      </c>
      <c r="M156" s="5">
        <f t="shared" si="74"/>
        <v>49.17498282372131</v>
      </c>
      <c r="N156" s="2">
        <f t="shared" si="50"/>
        <v>1787.8572540046046</v>
      </c>
      <c r="O156" s="2">
        <f t="shared" si="51"/>
        <v>2150.7692430467796</v>
      </c>
      <c r="P156" s="2">
        <f t="shared" si="52"/>
        <v>2796.827112556817</v>
      </c>
      <c r="Q156" s="2">
        <f t="shared" si="60"/>
        <v>10068.577605204542</v>
      </c>
      <c r="R156" s="2">
        <f t="shared" si="53"/>
        <v>80138.97256316374</v>
      </c>
      <c r="S156" s="18">
        <f t="shared" si="54"/>
        <v>71.68224702684257</v>
      </c>
      <c r="T156" s="14">
        <f t="shared" si="55"/>
        <v>4.108271452082654E-05</v>
      </c>
      <c r="U156" s="3">
        <f t="shared" si="56"/>
        <v>205.14561996393246</v>
      </c>
      <c r="V156" s="2">
        <f t="shared" si="61"/>
        <v>-67.85438003606754</v>
      </c>
      <c r="W156" s="2">
        <f t="shared" si="57"/>
        <v>288.08737197835944</v>
      </c>
      <c r="X156" s="5">
        <f t="shared" si="58"/>
        <v>9.708260009282563</v>
      </c>
      <c r="Y156" s="2">
        <f t="shared" si="59"/>
        <v>3799.1533741038616</v>
      </c>
    </row>
    <row r="157" spans="1:25" ht="9.75">
      <c r="A157" s="5">
        <f t="shared" si="62"/>
        <v>143</v>
      </c>
      <c r="B157" s="2">
        <f t="shared" si="63"/>
        <v>11215</v>
      </c>
      <c r="C157" s="2">
        <f t="shared" si="64"/>
        <v>4245</v>
      </c>
      <c r="D157" s="3">
        <f t="shared" si="65"/>
        <v>2</v>
      </c>
      <c r="E157" s="2">
        <f t="shared" si="66"/>
        <v>285</v>
      </c>
      <c r="F157" s="2">
        <f t="shared" si="67"/>
        <v>667000</v>
      </c>
      <c r="G157" s="2">
        <f t="shared" si="68"/>
        <v>799995.5213106301</v>
      </c>
      <c r="H157" s="5">
        <f t="shared" si="69"/>
        <v>45</v>
      </c>
      <c r="I157" s="2">
        <f t="shared" si="70"/>
        <v>50.26435154491909</v>
      </c>
      <c r="J157" s="5">
        <f t="shared" si="71"/>
        <v>0.2</v>
      </c>
      <c r="K157" s="2">
        <f t="shared" si="72"/>
        <v>152.0001795147391</v>
      </c>
      <c r="L157" s="5">
        <f t="shared" si="73"/>
        <v>41.60670388975086</v>
      </c>
      <c r="M157" s="5">
        <f t="shared" si="74"/>
        <v>50.42727542509844</v>
      </c>
      <c r="N157" s="2">
        <f t="shared" si="50"/>
        <v>1829.4639578943554</v>
      </c>
      <c r="O157" s="2">
        <f t="shared" si="51"/>
        <v>2201.196518471878</v>
      </c>
      <c r="P157" s="2">
        <f t="shared" si="52"/>
        <v>2862.202733240117</v>
      </c>
      <c r="Q157" s="2">
        <f t="shared" si="60"/>
        <v>10303.929839664423</v>
      </c>
      <c r="R157" s="2">
        <f t="shared" si="53"/>
        <v>81947.63316911322</v>
      </c>
      <c r="S157" s="18">
        <f t="shared" si="54"/>
        <v>73.85822990760191</v>
      </c>
      <c r="T157" s="14">
        <f t="shared" si="55"/>
        <v>3.2422472574892076E-05</v>
      </c>
      <c r="U157" s="3">
        <f t="shared" si="56"/>
        <v>200.5335354187613</v>
      </c>
      <c r="V157" s="2">
        <f t="shared" si="61"/>
        <v>-72.46646458123871</v>
      </c>
      <c r="W157" s="2">
        <f t="shared" si="57"/>
        <v>285.32012125125675</v>
      </c>
      <c r="X157" s="5">
        <f t="shared" si="58"/>
        <v>10.031548846566004</v>
      </c>
      <c r="Y157" s="2">
        <f t="shared" si="59"/>
        <v>3963.5505701525644</v>
      </c>
    </row>
    <row r="158" spans="1:25" ht="9.75">
      <c r="A158" s="5">
        <f t="shared" si="62"/>
        <v>144</v>
      </c>
      <c r="B158" s="2">
        <f t="shared" si="63"/>
        <v>10930</v>
      </c>
      <c r="C158" s="2">
        <f t="shared" si="64"/>
        <v>3960</v>
      </c>
      <c r="D158" s="3">
        <f t="shared" si="65"/>
        <v>2</v>
      </c>
      <c r="E158" s="2">
        <f t="shared" si="66"/>
        <v>285</v>
      </c>
      <c r="F158" s="2">
        <f t="shared" si="67"/>
        <v>667000</v>
      </c>
      <c r="G158" s="2">
        <f t="shared" si="68"/>
        <v>799996.4654189734</v>
      </c>
      <c r="H158" s="5">
        <f t="shared" si="69"/>
        <v>45</v>
      </c>
      <c r="I158" s="2">
        <f t="shared" si="70"/>
        <v>50.26914951963546</v>
      </c>
      <c r="J158" s="5">
        <f t="shared" si="71"/>
        <v>0.2</v>
      </c>
      <c r="K158" s="2">
        <f t="shared" si="72"/>
        <v>124.9686925174572</v>
      </c>
      <c r="L158" s="5">
        <f t="shared" si="73"/>
        <v>42.96268786674824</v>
      </c>
      <c r="M158" s="5">
        <f t="shared" si="74"/>
        <v>51.74447172178291</v>
      </c>
      <c r="N158" s="2">
        <f t="shared" si="50"/>
        <v>1872.4266457611036</v>
      </c>
      <c r="O158" s="2">
        <f t="shared" si="51"/>
        <v>2252.9409901936606</v>
      </c>
      <c r="P158" s="2">
        <f t="shared" si="52"/>
        <v>2929.4580811219967</v>
      </c>
      <c r="Q158" s="2">
        <f t="shared" si="60"/>
        <v>10546.049092039188</v>
      </c>
      <c r="R158" s="2">
        <f t="shared" si="53"/>
        <v>83798.57847094095</v>
      </c>
      <c r="S158" s="18">
        <f t="shared" si="54"/>
        <v>76.08529866193467</v>
      </c>
      <c r="T158" s="14">
        <f t="shared" si="55"/>
        <v>2.544658254642437E-05</v>
      </c>
      <c r="U158" s="3">
        <f t="shared" si="56"/>
        <v>195.8136248991006</v>
      </c>
      <c r="V158" s="2">
        <f t="shared" si="61"/>
        <v>-77.1863751008994</v>
      </c>
      <c r="W158" s="2">
        <f t="shared" si="57"/>
        <v>282.48817493946035</v>
      </c>
      <c r="X158" s="5">
        <f t="shared" si="58"/>
        <v>10.37019720117419</v>
      </c>
      <c r="Y158" s="2">
        <f t="shared" si="59"/>
        <v>4134.41183998366</v>
      </c>
    </row>
    <row r="159" spans="1:25" ht="9.75">
      <c r="A159" s="5">
        <f t="shared" si="62"/>
        <v>145</v>
      </c>
      <c r="B159" s="2">
        <f t="shared" si="63"/>
        <v>10645</v>
      </c>
      <c r="C159" s="2">
        <f t="shared" si="64"/>
        <v>3675</v>
      </c>
      <c r="D159" s="3">
        <f t="shared" si="65"/>
        <v>2</v>
      </c>
      <c r="E159" s="2">
        <f t="shared" si="66"/>
        <v>285</v>
      </c>
      <c r="F159" s="2">
        <f t="shared" si="67"/>
        <v>667000</v>
      </c>
      <c r="G159" s="2">
        <f t="shared" si="68"/>
        <v>799997.2259053453</v>
      </c>
      <c r="H159" s="5">
        <f t="shared" si="69"/>
        <v>45</v>
      </c>
      <c r="I159" s="2">
        <f t="shared" si="70"/>
        <v>50.2698009233363</v>
      </c>
      <c r="J159" s="5">
        <f t="shared" si="71"/>
        <v>0.2</v>
      </c>
      <c r="K159" s="2">
        <f t="shared" si="72"/>
        <v>102.18596307832549</v>
      </c>
      <c r="L159" s="5">
        <f t="shared" si="73"/>
        <v>44.39068084946399</v>
      </c>
      <c r="M159" s="5">
        <f t="shared" si="74"/>
        <v>53.1318360054643</v>
      </c>
      <c r="N159" s="2">
        <f t="shared" si="50"/>
        <v>1916.8173266105675</v>
      </c>
      <c r="O159" s="2">
        <f t="shared" si="51"/>
        <v>2306.072826199125</v>
      </c>
      <c r="P159" s="2">
        <f t="shared" si="52"/>
        <v>2998.6931392405763</v>
      </c>
      <c r="Q159" s="2">
        <f t="shared" si="60"/>
        <v>10795.295301266075</v>
      </c>
      <c r="R159" s="2">
        <f t="shared" si="53"/>
        <v>85693.20045712679</v>
      </c>
      <c r="S159" s="18">
        <f t="shared" si="54"/>
        <v>78.36480557013107</v>
      </c>
      <c r="T159" s="14">
        <f t="shared" si="55"/>
        <v>1.9857748466629108E-05</v>
      </c>
      <c r="U159" s="3">
        <f t="shared" si="56"/>
        <v>190.9823388343267</v>
      </c>
      <c r="V159" s="2">
        <f t="shared" si="61"/>
        <v>-82.0176611656733</v>
      </c>
      <c r="W159" s="2">
        <f t="shared" si="57"/>
        <v>279.589403300596</v>
      </c>
      <c r="X159" s="5">
        <f t="shared" si="58"/>
        <v>10.7253461820818</v>
      </c>
      <c r="Y159" s="2">
        <f t="shared" si="59"/>
        <v>4311.838552994945</v>
      </c>
    </row>
    <row r="160" spans="1:25" ht="9.75">
      <c r="A160" s="5">
        <f t="shared" si="62"/>
        <v>146</v>
      </c>
      <c r="B160" s="2">
        <f t="shared" si="63"/>
        <v>10360</v>
      </c>
      <c r="C160" s="2">
        <f t="shared" si="64"/>
        <v>3390</v>
      </c>
      <c r="D160" s="3">
        <f t="shared" si="65"/>
        <v>2</v>
      </c>
      <c r="E160" s="2">
        <f t="shared" si="66"/>
        <v>285</v>
      </c>
      <c r="F160" s="2">
        <f t="shared" si="67"/>
        <v>667000</v>
      </c>
      <c r="G160" s="2">
        <f t="shared" si="68"/>
        <v>799997.8351798803</v>
      </c>
      <c r="H160" s="5">
        <f t="shared" si="69"/>
        <v>45</v>
      </c>
      <c r="I160" s="2">
        <f t="shared" si="70"/>
        <v>50.266382449962606</v>
      </c>
      <c r="J160" s="5">
        <f t="shared" si="71"/>
        <v>0.2</v>
      </c>
      <c r="K160" s="2">
        <f t="shared" si="72"/>
        <v>83.08887710801687</v>
      </c>
      <c r="L160" s="5">
        <f t="shared" si="73"/>
        <v>45.89663293213618</v>
      </c>
      <c r="M160" s="5">
        <f t="shared" si="74"/>
        <v>54.5952071015331</v>
      </c>
      <c r="N160" s="2">
        <f t="shared" si="50"/>
        <v>1962.7139595427036</v>
      </c>
      <c r="O160" s="2">
        <f t="shared" si="51"/>
        <v>2360.668033300658</v>
      </c>
      <c r="P160" s="2">
        <f t="shared" si="52"/>
        <v>3070.016229669054</v>
      </c>
      <c r="Q160" s="2">
        <f t="shared" si="60"/>
        <v>11052.058426808595</v>
      </c>
      <c r="R160" s="2">
        <f t="shared" si="53"/>
        <v>87632.96610020343</v>
      </c>
      <c r="S160" s="18">
        <f t="shared" si="54"/>
        <v>80.69817599988096</v>
      </c>
      <c r="T160" s="14">
        <f t="shared" si="55"/>
        <v>1.5405094329731813E-05</v>
      </c>
      <c r="U160" s="3">
        <f t="shared" si="56"/>
        <v>186.03593644448125</v>
      </c>
      <c r="V160" s="2">
        <f t="shared" si="61"/>
        <v>-86.96406355551875</v>
      </c>
      <c r="W160" s="2">
        <f t="shared" si="57"/>
        <v>276.62156186668875</v>
      </c>
      <c r="X160" s="5">
        <f t="shared" si="58"/>
        <v>11.098253545211982</v>
      </c>
      <c r="Y160" s="2">
        <f t="shared" si="59"/>
        <v>4495.891024912547</v>
      </c>
    </row>
    <row r="161" spans="1:25" ht="9.75">
      <c r="A161" s="5">
        <f t="shared" si="62"/>
        <v>147</v>
      </c>
      <c r="B161" s="2">
        <f t="shared" si="63"/>
        <v>10075</v>
      </c>
      <c r="C161" s="2">
        <f t="shared" si="64"/>
        <v>3105</v>
      </c>
      <c r="D161" s="3">
        <f t="shared" si="65"/>
        <v>2</v>
      </c>
      <c r="E161" s="2">
        <f t="shared" si="66"/>
        <v>285</v>
      </c>
      <c r="F161" s="2">
        <f t="shared" si="67"/>
        <v>667000</v>
      </c>
      <c r="G161" s="2">
        <f t="shared" si="68"/>
        <v>799998.3205921755</v>
      </c>
      <c r="H161" s="5">
        <f t="shared" si="69"/>
        <v>45</v>
      </c>
      <c r="I161" s="2">
        <f t="shared" si="70"/>
        <v>50.2589641739879</v>
      </c>
      <c r="J161" s="5">
        <f t="shared" si="71"/>
        <v>0.2</v>
      </c>
      <c r="K161" s="2">
        <f t="shared" si="72"/>
        <v>67.17088333849043</v>
      </c>
      <c r="L161" s="5">
        <f t="shared" si="73"/>
        <v>47.48716078522645</v>
      </c>
      <c r="M161" s="5">
        <f t="shared" si="74"/>
        <v>56.141079787838336</v>
      </c>
      <c r="N161" s="2">
        <f t="shared" si="50"/>
        <v>2010.20112032793</v>
      </c>
      <c r="O161" s="2">
        <f t="shared" si="51"/>
        <v>2416.8091130884964</v>
      </c>
      <c r="P161" s="2">
        <f t="shared" si="52"/>
        <v>3143.54494691507</v>
      </c>
      <c r="Q161" s="2">
        <f t="shared" si="60"/>
        <v>11316.761808894253</v>
      </c>
      <c r="R161" s="2">
        <f t="shared" si="53"/>
        <v>89619.42364013875</v>
      </c>
      <c r="S161" s="18">
        <f t="shared" si="54"/>
        <v>83.08691457307553</v>
      </c>
      <c r="T161" s="14">
        <f t="shared" si="55"/>
        <v>1.187803295377786E-05</v>
      </c>
      <c r="U161" s="3">
        <f t="shared" si="56"/>
        <v>180.9704697176462</v>
      </c>
      <c r="V161" s="2">
        <f t="shared" si="61"/>
        <v>-92.02953028235379</v>
      </c>
      <c r="W161" s="2">
        <f t="shared" si="57"/>
        <v>273.5822818305877</v>
      </c>
      <c r="X161" s="5">
        <f t="shared" si="58"/>
        <v>11.490308969868412</v>
      </c>
      <c r="Y161" s="2">
        <f t="shared" si="59"/>
        <v>4686.575357691446</v>
      </c>
    </row>
    <row r="162" spans="1:25" ht="9.75">
      <c r="A162" s="5">
        <f t="shared" si="62"/>
        <v>148</v>
      </c>
      <c r="B162" s="2">
        <f t="shared" si="63"/>
        <v>9790</v>
      </c>
      <c r="C162" s="2">
        <f t="shared" si="64"/>
        <v>2820</v>
      </c>
      <c r="D162" s="3">
        <f t="shared" si="65"/>
        <v>2</v>
      </c>
      <c r="E162" s="2">
        <f t="shared" si="66"/>
        <v>285</v>
      </c>
      <c r="F162" s="2">
        <f t="shared" si="67"/>
        <v>667000</v>
      </c>
      <c r="G162" s="2">
        <f t="shared" si="68"/>
        <v>799998.7050996862</v>
      </c>
      <c r="H162" s="5">
        <f t="shared" si="69"/>
        <v>45</v>
      </c>
      <c r="I162" s="2">
        <f t="shared" si="70"/>
        <v>50.247609566359856</v>
      </c>
      <c r="J162" s="5">
        <f t="shared" si="71"/>
        <v>0.2</v>
      </c>
      <c r="K162" s="2">
        <f t="shared" si="72"/>
        <v>53.979205050515546</v>
      </c>
      <c r="L162" s="5">
        <f t="shared" si="73"/>
        <v>49.16964467440063</v>
      </c>
      <c r="M162" s="5">
        <f t="shared" si="74"/>
        <v>57.776700476063674</v>
      </c>
      <c r="N162" s="2">
        <f t="shared" si="50"/>
        <v>2059.3707650023307</v>
      </c>
      <c r="O162" s="2">
        <f t="shared" si="51"/>
        <v>2474.58581356456</v>
      </c>
      <c r="P162" s="2">
        <f t="shared" si="52"/>
        <v>3219.407227494102</v>
      </c>
      <c r="Q162" s="2">
        <f t="shared" si="60"/>
        <v>11589.866018978766</v>
      </c>
      <c r="R162" s="2">
        <f t="shared" si="53"/>
        <v>91654.20958280387</v>
      </c>
      <c r="S162" s="18">
        <f t="shared" si="54"/>
        <v>85.53261203640206</v>
      </c>
      <c r="T162" s="14">
        <f t="shared" si="55"/>
        <v>9.100755985256679E-06</v>
      </c>
      <c r="U162" s="3">
        <f t="shared" si="56"/>
        <v>184.73103940681906</v>
      </c>
      <c r="V162" s="2">
        <f t="shared" si="61"/>
        <v>-88.26896059318094</v>
      </c>
      <c r="W162" s="2">
        <f t="shared" si="57"/>
        <v>275.55495700783564</v>
      </c>
      <c r="X162" s="5">
        <f t="shared" si="58"/>
        <v>11.683358058416475</v>
      </c>
      <c r="Y162" s="2">
        <f t="shared" si="59"/>
        <v>4954.920023475796</v>
      </c>
    </row>
    <row r="163" spans="1:25" ht="9.75">
      <c r="A163" s="5">
        <f t="shared" si="62"/>
        <v>149</v>
      </c>
      <c r="B163" s="2">
        <f t="shared" si="63"/>
        <v>9505</v>
      </c>
      <c r="C163" s="2">
        <f t="shared" si="64"/>
        <v>2535</v>
      </c>
      <c r="D163" s="3">
        <f t="shared" si="65"/>
        <v>2</v>
      </c>
      <c r="E163" s="2">
        <f t="shared" si="66"/>
        <v>285</v>
      </c>
      <c r="F163" s="2">
        <f t="shared" si="67"/>
        <v>667000</v>
      </c>
      <c r="G163" s="2">
        <f t="shared" si="68"/>
        <v>799999.0078684048</v>
      </c>
      <c r="H163" s="5">
        <f t="shared" si="69"/>
        <v>45</v>
      </c>
      <c r="I163" s="2">
        <f t="shared" si="70"/>
        <v>50.23237546987923</v>
      </c>
      <c r="J163" s="5">
        <f t="shared" si="71"/>
        <v>0.2</v>
      </c>
      <c r="K163" s="2">
        <f t="shared" si="72"/>
        <v>43.11172440584707</v>
      </c>
      <c r="L163" s="5">
        <f t="shared" si="73"/>
        <v>50.95234291779972</v>
      </c>
      <c r="M163" s="5">
        <f t="shared" si="74"/>
        <v>59.510180141158436</v>
      </c>
      <c r="N163" s="2">
        <f t="shared" si="50"/>
        <v>2110.3231079201305</v>
      </c>
      <c r="O163" s="2">
        <f t="shared" si="51"/>
        <v>2534.0959937057182</v>
      </c>
      <c r="P163" s="2">
        <f t="shared" si="52"/>
        <v>3297.7425801807285</v>
      </c>
      <c r="Q163" s="2">
        <f t="shared" si="60"/>
        <v>11871.873288650622</v>
      </c>
      <c r="R163" s="2">
        <f t="shared" si="53"/>
        <v>93739.0565192651</v>
      </c>
      <c r="S163" s="18">
        <f t="shared" si="54"/>
        <v>88.0369529400372</v>
      </c>
      <c r="T163" s="14">
        <f t="shared" si="55"/>
        <v>6.927311317922868E-06</v>
      </c>
      <c r="U163" s="3">
        <f t="shared" si="56"/>
        <v>190.69370164509817</v>
      </c>
      <c r="V163" s="2">
        <f t="shared" si="61"/>
        <v>-82.30629835490183</v>
      </c>
      <c r="W163" s="2">
        <f t="shared" si="57"/>
        <v>277.5147131281092</v>
      </c>
      <c r="X163" s="5">
        <f t="shared" si="58"/>
        <v>11.883126998958037</v>
      </c>
      <c r="Y163" s="2">
        <f t="shared" si="59"/>
        <v>5303.21592054053</v>
      </c>
    </row>
    <row r="164" spans="1:25" ht="9.75">
      <c r="A164" s="5">
        <f t="shared" si="62"/>
        <v>150</v>
      </c>
      <c r="B164" s="2">
        <f t="shared" si="63"/>
        <v>9220</v>
      </c>
      <c r="C164" s="2">
        <f t="shared" si="64"/>
        <v>2250</v>
      </c>
      <c r="D164" s="3">
        <f t="shared" si="65"/>
        <v>2</v>
      </c>
      <c r="E164" s="2">
        <f t="shared" si="66"/>
        <v>285</v>
      </c>
      <c r="F164" s="2">
        <f t="shared" si="67"/>
        <v>667000</v>
      </c>
      <c r="G164" s="2">
        <f t="shared" si="68"/>
        <v>799999.2448095039</v>
      </c>
      <c r="H164" s="5">
        <f t="shared" si="69"/>
        <v>45</v>
      </c>
      <c r="I164" s="2">
        <f t="shared" si="70"/>
        <v>50.213312030290076</v>
      </c>
      <c r="J164" s="5">
        <f t="shared" si="71"/>
        <v>0.2</v>
      </c>
      <c r="K164" s="2">
        <f t="shared" si="72"/>
        <v>34.21362836858909</v>
      </c>
      <c r="L164" s="5">
        <f t="shared" si="73"/>
        <v>52.84452754393868</v>
      </c>
      <c r="M164" s="5">
        <f t="shared" si="74"/>
        <v>61.350628222777196</v>
      </c>
      <c r="N164" s="2">
        <f t="shared" si="50"/>
        <v>2163.167635464069</v>
      </c>
      <c r="O164" s="2">
        <f t="shared" si="51"/>
        <v>2595.4466219284955</v>
      </c>
      <c r="P164" s="2">
        <f t="shared" si="52"/>
        <v>3378.703506731428</v>
      </c>
      <c r="Q164" s="2">
        <f t="shared" si="60"/>
        <v>12163.332624233142</v>
      </c>
      <c r="R164" s="2">
        <f t="shared" si="53"/>
        <v>95875.8018909572</v>
      </c>
      <c r="S164" s="18">
        <f t="shared" si="54"/>
        <v>90.6017242478543</v>
      </c>
      <c r="T164" s="14">
        <f t="shared" si="55"/>
        <v>5.237231647257926E-06</v>
      </c>
      <c r="U164" s="3">
        <f t="shared" si="56"/>
        <v>196.80479340813758</v>
      </c>
      <c r="V164" s="2">
        <f t="shared" si="61"/>
        <v>-76.19520659186242</v>
      </c>
      <c r="W164" s="2">
        <f t="shared" si="57"/>
        <v>279.52325377749975</v>
      </c>
      <c r="X164" s="5">
        <f t="shared" si="58"/>
        <v>12.08737899645685</v>
      </c>
      <c r="Y164" s="2">
        <f t="shared" si="59"/>
        <v>5674.627073646342</v>
      </c>
    </row>
    <row r="165" spans="1:25" ht="9.75">
      <c r="A165" s="5">
        <f t="shared" si="62"/>
        <v>151</v>
      </c>
      <c r="B165" s="2">
        <f t="shared" si="63"/>
        <v>8935</v>
      </c>
      <c r="C165" s="2">
        <f t="shared" si="64"/>
        <v>1965</v>
      </c>
      <c r="D165" s="3">
        <f t="shared" si="65"/>
        <v>2</v>
      </c>
      <c r="E165" s="2">
        <f t="shared" si="66"/>
        <v>285</v>
      </c>
      <c r="F165" s="2">
        <f t="shared" si="67"/>
        <v>667000</v>
      </c>
      <c r="G165" s="2">
        <f t="shared" si="68"/>
        <v>799999.4290558943</v>
      </c>
      <c r="H165" s="5">
        <f t="shared" si="69"/>
        <v>45</v>
      </c>
      <c r="I165" s="2">
        <f t="shared" si="70"/>
        <v>50.19046257839059</v>
      </c>
      <c r="J165" s="5">
        <f t="shared" si="71"/>
        <v>0.2</v>
      </c>
      <c r="K165" s="2">
        <f t="shared" si="72"/>
        <v>26.973899437630784</v>
      </c>
      <c r="L165" s="5">
        <f t="shared" si="73"/>
        <v>54.85664587183694</v>
      </c>
      <c r="M165" s="5">
        <f t="shared" si="74"/>
        <v>63.30831217335659</v>
      </c>
      <c r="N165" s="2">
        <f t="shared" si="50"/>
        <v>2218.024281335906</v>
      </c>
      <c r="O165" s="2">
        <f t="shared" si="51"/>
        <v>2658.754934101852</v>
      </c>
      <c r="P165" s="2">
        <f t="shared" si="52"/>
        <v>3462.457149511977</v>
      </c>
      <c r="Q165" s="2">
        <f t="shared" si="60"/>
        <v>12464.845738243119</v>
      </c>
      <c r="R165" s="2">
        <f t="shared" si="53"/>
        <v>98066.39784935719</v>
      </c>
      <c r="S165" s="18">
        <f t="shared" si="54"/>
        <v>93.22882502586948</v>
      </c>
      <c r="T165" s="14">
        <f t="shared" si="55"/>
        <v>3.931676115486677E-06</v>
      </c>
      <c r="U165" s="3">
        <f t="shared" si="56"/>
        <v>203.06989784916158</v>
      </c>
      <c r="V165" s="2">
        <f t="shared" si="61"/>
        <v>-69.93010215083842</v>
      </c>
      <c r="W165" s="2">
        <f t="shared" si="57"/>
        <v>281.5824139783958</v>
      </c>
      <c r="X165" s="5">
        <f t="shared" si="58"/>
        <v>12.29642540736806</v>
      </c>
      <c r="Y165" s="2">
        <f t="shared" si="59"/>
        <v>6070.987996492595</v>
      </c>
    </row>
    <row r="166" spans="1:25" ht="9.75">
      <c r="A166" s="5">
        <f t="shared" si="62"/>
        <v>152</v>
      </c>
      <c r="B166" s="2">
        <f t="shared" si="63"/>
        <v>8650</v>
      </c>
      <c r="C166" s="2">
        <f t="shared" si="64"/>
        <v>1680</v>
      </c>
      <c r="D166" s="3">
        <f t="shared" si="65"/>
        <v>2</v>
      </c>
      <c r="E166" s="2">
        <f t="shared" si="66"/>
        <v>285</v>
      </c>
      <c r="F166" s="2">
        <f t="shared" si="67"/>
        <v>667000</v>
      </c>
      <c r="G166" s="2">
        <f t="shared" si="68"/>
        <v>799999.5713828497</v>
      </c>
      <c r="H166" s="5">
        <f t="shared" si="69"/>
        <v>45</v>
      </c>
      <c r="I166" s="2">
        <f t="shared" si="70"/>
        <v>50.1638634572934</v>
      </c>
      <c r="J166" s="5">
        <f t="shared" si="71"/>
        <v>0.2</v>
      </c>
      <c r="K166" s="2">
        <f t="shared" si="72"/>
        <v>21.12172750004378</v>
      </c>
      <c r="L166" s="5">
        <f t="shared" si="73"/>
        <v>57.0005139785136</v>
      </c>
      <c r="M166" s="5">
        <f t="shared" si="74"/>
        <v>65.39484856016941</v>
      </c>
      <c r="N166" s="2">
        <f t="shared" si="50"/>
        <v>2275.0247953144194</v>
      </c>
      <c r="O166" s="2">
        <f t="shared" si="51"/>
        <v>2724.1497826620216</v>
      </c>
      <c r="P166" s="2">
        <f t="shared" si="52"/>
        <v>3549.187210851656</v>
      </c>
      <c r="Q166" s="2">
        <f t="shared" si="60"/>
        <v>12777.073959065961</v>
      </c>
      <c r="R166" s="2">
        <f t="shared" si="53"/>
        <v>100312.92238768235</v>
      </c>
      <c r="S166" s="18">
        <f t="shared" si="54"/>
        <v>95.92027738425142</v>
      </c>
      <c r="T166" s="14">
        <f t="shared" si="55"/>
        <v>2.9300459720017692E-06</v>
      </c>
      <c r="U166" s="3">
        <f t="shared" si="56"/>
        <v>209.49495802877152</v>
      </c>
      <c r="V166" s="2">
        <f t="shared" si="61"/>
        <v>-63.50504197122848</v>
      </c>
      <c r="W166" s="2">
        <f t="shared" si="57"/>
        <v>283.6941470444214</v>
      </c>
      <c r="X166" s="5">
        <f t="shared" si="58"/>
        <v>12.51061133205514</v>
      </c>
      <c r="Y166" s="2">
        <f t="shared" si="59"/>
        <v>6494.33221708736</v>
      </c>
    </row>
    <row r="167" spans="1:25" ht="9.75">
      <c r="A167" s="5">
        <f t="shared" si="62"/>
        <v>153</v>
      </c>
      <c r="B167" s="2">
        <f t="shared" si="63"/>
        <v>8365</v>
      </c>
      <c r="C167" s="2">
        <f t="shared" si="64"/>
        <v>1395</v>
      </c>
      <c r="D167" s="3">
        <f t="shared" si="65"/>
        <v>2</v>
      </c>
      <c r="E167" s="2">
        <f t="shared" si="66"/>
        <v>285</v>
      </c>
      <c r="F167" s="2">
        <f t="shared" si="67"/>
        <v>667000</v>
      </c>
      <c r="G167" s="2">
        <f t="shared" si="68"/>
        <v>799999.6805769556</v>
      </c>
      <c r="H167" s="5">
        <f t="shared" si="69"/>
        <v>45</v>
      </c>
      <c r="I167" s="2">
        <f t="shared" si="70"/>
        <v>50.133543787506106</v>
      </c>
      <c r="J167" s="5">
        <f t="shared" si="71"/>
        <v>0.2</v>
      </c>
      <c r="K167" s="2">
        <f t="shared" si="72"/>
        <v>16.422911329229848</v>
      </c>
      <c r="L167" s="5">
        <f t="shared" si="73"/>
        <v>59.28954964352215</v>
      </c>
      <c r="M167" s="5">
        <f t="shared" si="74"/>
        <v>67.62343323950833</v>
      </c>
      <c r="N167" s="2">
        <f aca="true" t="shared" si="75" ref="N167:N230">IF(R166&gt;-0.1,N166+$T$2*L167,0)</f>
        <v>2334.3143449579416</v>
      </c>
      <c r="O167" s="2">
        <f aca="true" t="shared" si="76" ref="O167:O230">IF(R166&gt;-0.1,O166+$T$2*M167,0)</f>
        <v>2791.77321590153</v>
      </c>
      <c r="P167" s="2">
        <f aca="true" t="shared" si="77" ref="P167:P230">POWER(POWER(N167,2)+POWER(O167,2),0.5)</f>
        <v>3639.096199621768</v>
      </c>
      <c r="Q167" s="2">
        <f t="shared" si="60"/>
        <v>13100.746318638365</v>
      </c>
      <c r="R167" s="2">
        <f aca="true" t="shared" si="78" ref="R167:R230">R166+$T$2*(N166+(N167-N166)/2)</f>
        <v>102617.59195781853</v>
      </c>
      <c r="S167" s="18">
        <f aca="true" t="shared" si="79" ref="S167:S230">(S166+$T$2*(O166/1000+0.5*(O167-O166)/1000))</f>
        <v>98.6782388835332</v>
      </c>
      <c r="T167" s="14">
        <f aca="true" t="shared" si="80" ref="T167:T230">1.22*IF(R167&lt;5000,EXP(-R167/10850),1.21*EXP(-R167/7640))</f>
        <v>2.1670348234415E-06</v>
      </c>
      <c r="U167" s="3">
        <f aca="true" t="shared" si="81" ref="U167:U230">IF(R167&lt;11000,288-(288-216)/11000*R167,IF(R167&lt;25000,216,IF(R167&lt;50000,216+(282-216)*(R167-25000)/(50000-25000),IF(R167&lt;90000,282-(282-180)*(R167-50000)/(90000-50000),180+(323-180)*(R167-90000)/(140000-90000)))))</f>
        <v>216.08631299936098</v>
      </c>
      <c r="V167" s="2">
        <f t="shared" si="61"/>
        <v>-56.913687000639015</v>
      </c>
      <c r="W167" s="2">
        <f aca="true" t="shared" si="82" ref="W167:W230">IF(R167&lt;90000,(U167*0.6+165),274+(321-274)*(R167-90000)/(140000-90000))</f>
        <v>285.8605364403494</v>
      </c>
      <c r="X167" s="5">
        <f aca="true" t="shared" si="83" ref="X167:X230">ABS(P167/W167)</f>
        <v>12.730320333604842</v>
      </c>
      <c r="Y167" s="2">
        <f aca="true" t="shared" si="84" ref="Y167:Y230">U167*(1+0.2*POWER(X167,2))-273</f>
        <v>6946.92151855597</v>
      </c>
    </row>
    <row r="168" spans="1:25" ht="9.75">
      <c r="A168" s="5">
        <f t="shared" si="62"/>
        <v>154</v>
      </c>
      <c r="B168" s="2">
        <f t="shared" si="63"/>
        <v>8080</v>
      </c>
      <c r="C168" s="2">
        <f t="shared" si="64"/>
        <v>1110</v>
      </c>
      <c r="D168" s="3">
        <f t="shared" si="65"/>
        <v>2</v>
      </c>
      <c r="E168" s="2">
        <f t="shared" si="66"/>
        <v>285</v>
      </c>
      <c r="F168" s="2">
        <f t="shared" si="67"/>
        <v>667000</v>
      </c>
      <c r="G168" s="2">
        <f t="shared" si="68"/>
        <v>799999.7637576791</v>
      </c>
      <c r="H168" s="5">
        <f t="shared" si="69"/>
        <v>45</v>
      </c>
      <c r="I168" s="2">
        <f t="shared" si="70"/>
        <v>50.09952516068652</v>
      </c>
      <c r="J168" s="5">
        <f t="shared" si="71"/>
        <v>0.2</v>
      </c>
      <c r="K168" s="2">
        <f t="shared" si="72"/>
        <v>12.67630986547211</v>
      </c>
      <c r="L168" s="5">
        <f t="shared" si="73"/>
        <v>61.73905450002497</v>
      </c>
      <c r="M168" s="5">
        <f t="shared" si="74"/>
        <v>70.0091202434011</v>
      </c>
      <c r="N168" s="2">
        <f t="shared" si="75"/>
        <v>2396.0533994579664</v>
      </c>
      <c r="O168" s="2">
        <f t="shared" si="76"/>
        <v>2861.782336144931</v>
      </c>
      <c r="P168" s="2">
        <f t="shared" si="77"/>
        <v>3732.408074223023</v>
      </c>
      <c r="Q168" s="2">
        <f t="shared" si="60"/>
        <v>13436.669067202884</v>
      </c>
      <c r="R168" s="2">
        <f t="shared" si="78"/>
        <v>104982.77583002648</v>
      </c>
      <c r="S168" s="18">
        <f t="shared" si="79"/>
        <v>101.50501665955643</v>
      </c>
      <c r="T168" s="14">
        <f t="shared" si="80"/>
        <v>1.5900743107257112E-06</v>
      </c>
      <c r="U168" s="3">
        <f t="shared" si="81"/>
        <v>222.85073887387574</v>
      </c>
      <c r="V168" s="2">
        <f t="shared" si="61"/>
        <v>-50.14926112612426</v>
      </c>
      <c r="W168" s="2">
        <f t="shared" si="82"/>
        <v>288.0838092802249</v>
      </c>
      <c r="X168" s="5">
        <f t="shared" si="83"/>
        <v>12.955980009943685</v>
      </c>
      <c r="Y168" s="2">
        <f t="shared" si="84"/>
        <v>7431.28066503103</v>
      </c>
    </row>
    <row r="169" spans="1:25" ht="9.75">
      <c r="A169" s="5">
        <f t="shared" si="62"/>
        <v>155</v>
      </c>
      <c r="B169" s="2">
        <f t="shared" si="63"/>
        <v>7795</v>
      </c>
      <c r="C169" s="2">
        <f t="shared" si="64"/>
        <v>825</v>
      </c>
      <c r="D169" s="3">
        <f t="shared" si="65"/>
        <v>2</v>
      </c>
      <c r="E169" s="2">
        <f t="shared" si="66"/>
        <v>285</v>
      </c>
      <c r="F169" s="2">
        <f t="shared" si="67"/>
        <v>667000</v>
      </c>
      <c r="G169" s="2">
        <f t="shared" si="68"/>
        <v>799999.8266558333</v>
      </c>
      <c r="H169" s="5">
        <f t="shared" si="69"/>
        <v>45</v>
      </c>
      <c r="I169" s="2">
        <f t="shared" si="70"/>
        <v>50.061821250642495</v>
      </c>
      <c r="J169" s="5">
        <f t="shared" si="71"/>
        <v>0.2</v>
      </c>
      <c r="K169" s="2">
        <f t="shared" si="72"/>
        <v>9.710394695455358</v>
      </c>
      <c r="L169" s="5">
        <f t="shared" si="73"/>
        <v>64.36655796524492</v>
      </c>
      <c r="M169" s="5">
        <f t="shared" si="74"/>
        <v>72.56916183990984</v>
      </c>
      <c r="N169" s="2">
        <f t="shared" si="75"/>
        <v>2460.419957423211</v>
      </c>
      <c r="O169" s="2">
        <f t="shared" si="76"/>
        <v>2934.3514979848405</v>
      </c>
      <c r="P169" s="2">
        <f t="shared" si="77"/>
        <v>3829.37136885577</v>
      </c>
      <c r="Q169" s="2">
        <f t="shared" si="60"/>
        <v>13785.736927880773</v>
      </c>
      <c r="R169" s="2">
        <f t="shared" si="78"/>
        <v>107411.01250846707</v>
      </c>
      <c r="S169" s="18">
        <f t="shared" si="79"/>
        <v>104.40308357662131</v>
      </c>
      <c r="T169" s="14">
        <f t="shared" si="80"/>
        <v>1.157136854883157E-06</v>
      </c>
      <c r="U169" s="3">
        <f t="shared" si="81"/>
        <v>229.79549577421582</v>
      </c>
      <c r="V169" s="2">
        <f t="shared" si="61"/>
        <v>-43.20450422578418</v>
      </c>
      <c r="W169" s="2">
        <f t="shared" si="82"/>
        <v>290.366351757959</v>
      </c>
      <c r="X169" s="5">
        <f t="shared" si="83"/>
        <v>13.188068609436616</v>
      </c>
      <c r="Y169" s="2">
        <f t="shared" si="84"/>
        <v>7950.238877767557</v>
      </c>
    </row>
    <row r="170" spans="1:25" ht="9.75">
      <c r="A170" s="5">
        <f t="shared" si="62"/>
        <v>156</v>
      </c>
      <c r="B170" s="2">
        <f t="shared" si="63"/>
        <v>7510</v>
      </c>
      <c r="C170" s="2">
        <f t="shared" si="64"/>
        <v>540</v>
      </c>
      <c r="D170" s="3">
        <f t="shared" si="65"/>
        <v>2</v>
      </c>
      <c r="E170" s="2">
        <f t="shared" si="66"/>
        <v>285</v>
      </c>
      <c r="F170" s="2">
        <f t="shared" si="67"/>
        <v>667000</v>
      </c>
      <c r="G170" s="2">
        <f t="shared" si="68"/>
        <v>799999.8738531134</v>
      </c>
      <c r="H170" s="5">
        <f t="shared" si="69"/>
        <v>45</v>
      </c>
      <c r="I170" s="2">
        <f t="shared" si="70"/>
        <v>50.02043732724862</v>
      </c>
      <c r="J170" s="5">
        <f t="shared" si="71"/>
        <v>0.2</v>
      </c>
      <c r="K170" s="2">
        <f t="shared" si="72"/>
        <v>7.379946340458227</v>
      </c>
      <c r="L170" s="5">
        <f t="shared" si="73"/>
        <v>67.19223933673852</v>
      </c>
      <c r="M170" s="5">
        <f t="shared" si="74"/>
        <v>75.32342601212703</v>
      </c>
      <c r="N170" s="2">
        <f t="shared" si="75"/>
        <v>2527.6121967599497</v>
      </c>
      <c r="O170" s="2">
        <f t="shared" si="76"/>
        <v>3009.6749239969677</v>
      </c>
      <c r="P170" s="2">
        <f t="shared" si="77"/>
        <v>3930.262913005415</v>
      </c>
      <c r="Q170" s="2">
        <f t="shared" si="60"/>
        <v>14148.946486819495</v>
      </c>
      <c r="R170" s="2">
        <f t="shared" si="78"/>
        <v>109905.02858555866</v>
      </c>
      <c r="S170" s="18">
        <f t="shared" si="79"/>
        <v>107.37509678761222</v>
      </c>
      <c r="T170" s="14">
        <f t="shared" si="80"/>
        <v>8.348583832313672E-07</v>
      </c>
      <c r="U170" s="3">
        <f t="shared" si="81"/>
        <v>236.92838175469777</v>
      </c>
      <c r="V170" s="2">
        <f t="shared" si="61"/>
        <v>-36.07161824530223</v>
      </c>
      <c r="W170" s="2">
        <f t="shared" si="82"/>
        <v>292.71072687042516</v>
      </c>
      <c r="X170" s="5">
        <f t="shared" si="83"/>
        <v>13.427122931320628</v>
      </c>
      <c r="Y170" s="2">
        <f t="shared" si="84"/>
        <v>8506.979677096133</v>
      </c>
    </row>
    <row r="171" spans="1:25" ht="9.75">
      <c r="A171" s="5">
        <f t="shared" si="62"/>
        <v>157</v>
      </c>
      <c r="B171" s="2">
        <f t="shared" si="63"/>
        <v>7225</v>
      </c>
      <c r="C171" s="2">
        <f t="shared" si="64"/>
        <v>255</v>
      </c>
      <c r="D171" s="3">
        <f t="shared" si="65"/>
        <v>2</v>
      </c>
      <c r="E171" s="2">
        <f t="shared" si="66"/>
        <v>285</v>
      </c>
      <c r="F171" s="2">
        <f t="shared" si="67"/>
        <v>667000</v>
      </c>
      <c r="G171" s="2">
        <f t="shared" si="68"/>
        <v>799999.9089867501</v>
      </c>
      <c r="H171" s="5">
        <f t="shared" si="69"/>
        <v>45</v>
      </c>
      <c r="I171" s="2">
        <f t="shared" si="70"/>
        <v>49.975369655239454</v>
      </c>
      <c r="J171" s="5">
        <f t="shared" si="71"/>
        <v>0.2</v>
      </c>
      <c r="K171" s="2">
        <f t="shared" si="72"/>
        <v>5.562928297560098</v>
      </c>
      <c r="L171" s="5">
        <f t="shared" si="73"/>
        <v>70.2394496072342</v>
      </c>
      <c r="M171" s="5">
        <f t="shared" si="74"/>
        <v>78.29491272845458</v>
      </c>
      <c r="N171" s="2">
        <f t="shared" si="75"/>
        <v>2597.851646367184</v>
      </c>
      <c r="O171" s="2">
        <f t="shared" si="76"/>
        <v>3087.9698367254223</v>
      </c>
      <c r="P171" s="2">
        <f t="shared" si="77"/>
        <v>4035.392284407889</v>
      </c>
      <c r="Q171" s="2">
        <f t="shared" si="60"/>
        <v>14527.4122238684</v>
      </c>
      <c r="R171" s="2">
        <f t="shared" si="78"/>
        <v>112467.76050712222</v>
      </c>
      <c r="S171" s="18">
        <f t="shared" si="79"/>
        <v>110.42391916797342</v>
      </c>
      <c r="T171" s="14">
        <f t="shared" si="80"/>
        <v>5.969456042955699E-07</v>
      </c>
      <c r="U171" s="3">
        <f t="shared" si="81"/>
        <v>244.25779505036957</v>
      </c>
      <c r="V171" s="2">
        <f t="shared" si="61"/>
        <v>-28.742204949630434</v>
      </c>
      <c r="W171" s="2">
        <f t="shared" si="82"/>
        <v>295.1196948766949</v>
      </c>
      <c r="X171" s="5">
        <f t="shared" si="83"/>
        <v>13.673747819825891</v>
      </c>
      <c r="Y171" s="2">
        <f t="shared" si="84"/>
        <v>9105.101170967893</v>
      </c>
    </row>
    <row r="172" spans="1:25" ht="9.75">
      <c r="A172" s="5">
        <f t="shared" si="62"/>
        <v>158</v>
      </c>
      <c r="B172" s="2">
        <f t="shared" si="63"/>
        <v>6940</v>
      </c>
      <c r="C172" s="2">
        <f t="shared" si="64"/>
        <v>0</v>
      </c>
      <c r="D172" s="3">
        <f t="shared" si="65"/>
        <v>0</v>
      </c>
      <c r="E172" s="2">
        <f t="shared" si="66"/>
        <v>0</v>
      </c>
      <c r="F172" s="2">
        <f t="shared" si="67"/>
        <v>0</v>
      </c>
      <c r="G172" s="2">
        <f t="shared" si="68"/>
        <v>0</v>
      </c>
      <c r="H172" s="5">
        <f t="shared" si="69"/>
        <v>45</v>
      </c>
      <c r="I172" s="2">
        <f t="shared" si="70"/>
        <v>49.92660475504002</v>
      </c>
      <c r="J172" s="5">
        <f t="shared" si="71"/>
        <v>0.2</v>
      </c>
      <c r="K172" s="2">
        <f t="shared" si="72"/>
        <v>3.9513981265875704</v>
      </c>
      <c r="L172" s="5">
        <f t="shared" si="73"/>
        <v>-7.975350189672817</v>
      </c>
      <c r="M172" s="5">
        <f t="shared" si="74"/>
        <v>-0.0006138213334497622</v>
      </c>
      <c r="N172" s="2">
        <f t="shared" si="75"/>
        <v>2589.876296177511</v>
      </c>
      <c r="O172" s="2">
        <f t="shared" si="76"/>
        <v>3087.969222904089</v>
      </c>
      <c r="P172" s="2">
        <f t="shared" si="77"/>
        <v>4030.262169028837</v>
      </c>
      <c r="Q172" s="2">
        <f t="shared" si="60"/>
        <v>14508.943808503813</v>
      </c>
      <c r="R172" s="2">
        <f t="shared" si="78"/>
        <v>115061.62447839457</v>
      </c>
      <c r="S172" s="18">
        <f t="shared" si="79"/>
        <v>113.51188869778818</v>
      </c>
      <c r="T172" s="14">
        <f t="shared" si="80"/>
        <v>4.2509599038626653E-07</v>
      </c>
      <c r="U172" s="3">
        <f t="shared" si="81"/>
        <v>251.67624600820847</v>
      </c>
      <c r="V172" s="2">
        <f t="shared" si="61"/>
        <v>-21.323753991791534</v>
      </c>
      <c r="W172" s="2">
        <f t="shared" si="82"/>
        <v>297.5579270096909</v>
      </c>
      <c r="X172" s="5">
        <f t="shared" si="83"/>
        <v>13.544462449819322</v>
      </c>
      <c r="Y172" s="2">
        <f t="shared" si="84"/>
        <v>9212.801690514736</v>
      </c>
    </row>
    <row r="173" spans="1:25" ht="9.75">
      <c r="A173" s="5">
        <f t="shared" si="62"/>
        <v>159</v>
      </c>
      <c r="B173" s="2">
        <f t="shared" si="63"/>
        <v>6970</v>
      </c>
      <c r="C173" s="2">
        <f t="shared" si="64"/>
        <v>0</v>
      </c>
      <c r="D173" s="3">
        <f t="shared" si="65"/>
        <v>0</v>
      </c>
      <c r="E173" s="2">
        <f t="shared" si="66"/>
        <v>0</v>
      </c>
      <c r="F173" s="2">
        <f t="shared" si="67"/>
        <v>0</v>
      </c>
      <c r="G173" s="2">
        <f t="shared" si="68"/>
        <v>0</v>
      </c>
      <c r="H173" s="5">
        <f t="shared" si="69"/>
        <v>45</v>
      </c>
      <c r="I173" s="2">
        <f t="shared" si="70"/>
        <v>50.01336033463069</v>
      </c>
      <c r="J173" s="5">
        <f t="shared" si="71"/>
        <v>0.2</v>
      </c>
      <c r="K173" s="2">
        <f t="shared" si="72"/>
        <v>2.8096542357246177</v>
      </c>
      <c r="L173" s="5">
        <f t="shared" si="73"/>
        <v>-7.968243219354788</v>
      </c>
      <c r="M173" s="5">
        <f t="shared" si="74"/>
        <v>-0.0004338157363786129</v>
      </c>
      <c r="N173" s="2">
        <f t="shared" si="75"/>
        <v>2581.908052958156</v>
      </c>
      <c r="O173" s="2">
        <f t="shared" si="76"/>
        <v>3087.9687890883524</v>
      </c>
      <c r="P173" s="2">
        <f t="shared" si="77"/>
        <v>4025.146014284943</v>
      </c>
      <c r="Q173" s="2">
        <f t="shared" si="60"/>
        <v>14490.525651425794</v>
      </c>
      <c r="R173" s="2">
        <f t="shared" si="78"/>
        <v>117647.51665296241</v>
      </c>
      <c r="S173" s="18">
        <f t="shared" si="79"/>
        <v>116.5998577037844</v>
      </c>
      <c r="T173" s="14">
        <f t="shared" si="80"/>
        <v>3.030347365561983E-07</v>
      </c>
      <c r="U173" s="3">
        <f t="shared" si="81"/>
        <v>259.0718976274725</v>
      </c>
      <c r="V173" s="2">
        <f t="shared" si="61"/>
        <v>-13.928102372527519</v>
      </c>
      <c r="W173" s="2">
        <f t="shared" si="82"/>
        <v>299.98866565378466</v>
      </c>
      <c r="X173" s="5">
        <f t="shared" si="83"/>
        <v>13.4176603156412</v>
      </c>
      <c r="Y173" s="2">
        <f t="shared" si="84"/>
        <v>9314.401607807864</v>
      </c>
    </row>
    <row r="174" spans="1:25" ht="9.75">
      <c r="A174" s="5">
        <f t="shared" si="62"/>
        <v>160</v>
      </c>
      <c r="B174" s="2">
        <f t="shared" si="63"/>
        <v>6970</v>
      </c>
      <c r="C174" s="2">
        <f t="shared" si="64"/>
        <v>0</v>
      </c>
      <c r="D174" s="3">
        <f t="shared" si="65"/>
        <v>0</v>
      </c>
      <c r="E174" s="2">
        <f t="shared" si="66"/>
        <v>0</v>
      </c>
      <c r="F174" s="2">
        <f t="shared" si="67"/>
        <v>0</v>
      </c>
      <c r="G174" s="2">
        <f t="shared" si="68"/>
        <v>0</v>
      </c>
      <c r="H174" s="5">
        <f t="shared" si="69"/>
        <v>45</v>
      </c>
      <c r="I174" s="2">
        <f t="shared" si="70"/>
        <v>50.100260891649754</v>
      </c>
      <c r="J174" s="5">
        <f t="shared" si="71"/>
        <v>0.2</v>
      </c>
      <c r="K174" s="2">
        <f t="shared" si="72"/>
        <v>1.999904765715848</v>
      </c>
      <c r="L174" s="5">
        <f t="shared" si="73"/>
        <v>-7.961210608108722</v>
      </c>
      <c r="M174" s="5">
        <f t="shared" si="74"/>
        <v>-0.00030885864708780247</v>
      </c>
      <c r="N174" s="2">
        <f t="shared" si="75"/>
        <v>2573.9468423500475</v>
      </c>
      <c r="O174" s="2">
        <f t="shared" si="76"/>
        <v>3087.968480229705</v>
      </c>
      <c r="P174" s="2">
        <f t="shared" si="77"/>
        <v>4020.043741321223</v>
      </c>
      <c r="Q174" s="2">
        <f t="shared" si="60"/>
        <v>14472.157468756403</v>
      </c>
      <c r="R174" s="2">
        <f t="shared" si="78"/>
        <v>120225.44410061651</v>
      </c>
      <c r="S174" s="18">
        <f t="shared" si="79"/>
        <v>119.68782633844343</v>
      </c>
      <c r="T174" s="14">
        <f t="shared" si="80"/>
        <v>2.1624723993942924E-07</v>
      </c>
      <c r="U174" s="3">
        <f t="shared" si="81"/>
        <v>266.4447701277632</v>
      </c>
      <c r="V174" s="2">
        <f t="shared" si="61"/>
        <v>-6.555229872236794</v>
      </c>
      <c r="W174" s="2">
        <f t="shared" si="82"/>
        <v>302.4119174545795</v>
      </c>
      <c r="X174" s="5">
        <f t="shared" si="83"/>
        <v>13.293271558734157</v>
      </c>
      <c r="Y174" s="2">
        <f t="shared" si="84"/>
        <v>9410.192787713508</v>
      </c>
    </row>
    <row r="175" spans="1:25" ht="9.75">
      <c r="A175" s="5">
        <f t="shared" si="62"/>
        <v>161</v>
      </c>
      <c r="B175" s="2">
        <f t="shared" si="63"/>
        <v>6970</v>
      </c>
      <c r="C175" s="2">
        <f t="shared" si="64"/>
        <v>0</v>
      </c>
      <c r="D175" s="3">
        <f t="shared" si="65"/>
        <v>0</v>
      </c>
      <c r="E175" s="2">
        <f t="shared" si="66"/>
        <v>0</v>
      </c>
      <c r="F175" s="2">
        <f t="shared" si="67"/>
        <v>0</v>
      </c>
      <c r="G175" s="2">
        <f t="shared" si="68"/>
        <v>0</v>
      </c>
      <c r="H175" s="5">
        <f t="shared" si="69"/>
        <v>45</v>
      </c>
      <c r="I175" s="2">
        <f t="shared" si="70"/>
        <v>50.18730658592385</v>
      </c>
      <c r="J175" s="5">
        <f t="shared" si="71"/>
        <v>0.2</v>
      </c>
      <c r="K175" s="2">
        <f t="shared" si="72"/>
        <v>1.4250158681244067</v>
      </c>
      <c r="L175" s="5">
        <f t="shared" si="73"/>
        <v>-7.954238607297273</v>
      </c>
      <c r="M175" s="5">
        <f t="shared" si="74"/>
        <v>-0.00022012420481636077</v>
      </c>
      <c r="N175" s="2">
        <f t="shared" si="75"/>
        <v>2565.9926037427504</v>
      </c>
      <c r="O175" s="2">
        <f t="shared" si="76"/>
        <v>3087.9682601055</v>
      </c>
      <c r="P175" s="2">
        <f t="shared" si="77"/>
        <v>4014.9552946305007</v>
      </c>
      <c r="Q175" s="2">
        <f t="shared" si="60"/>
        <v>14453.839060669803</v>
      </c>
      <c r="R175" s="2">
        <f t="shared" si="78"/>
        <v>122795.41382366291</v>
      </c>
      <c r="S175" s="18">
        <f t="shared" si="79"/>
        <v>122.77579470861103</v>
      </c>
      <c r="T175" s="14">
        <f t="shared" si="80"/>
        <v>1.5447602570113705E-07</v>
      </c>
      <c r="U175" s="3">
        <f t="shared" si="81"/>
        <v>273.7948835356759</v>
      </c>
      <c r="V175" s="2">
        <f t="shared" si="61"/>
        <v>0.7948835356759218</v>
      </c>
      <c r="W175" s="2">
        <f t="shared" si="82"/>
        <v>304.82768899424315</v>
      </c>
      <c r="X175" s="5">
        <f t="shared" si="83"/>
        <v>13.171228991295228</v>
      </c>
      <c r="Y175" s="2">
        <f t="shared" si="84"/>
        <v>9500.451878595295</v>
      </c>
    </row>
    <row r="176" spans="1:25" ht="9.75">
      <c r="A176" s="5">
        <f t="shared" si="62"/>
        <v>162</v>
      </c>
      <c r="B176" s="2">
        <f t="shared" si="63"/>
        <v>6970</v>
      </c>
      <c r="C176" s="2">
        <f t="shared" si="64"/>
        <v>0</v>
      </c>
      <c r="D176" s="3">
        <f t="shared" si="65"/>
        <v>0</v>
      </c>
      <c r="E176" s="2">
        <f t="shared" si="66"/>
        <v>0</v>
      </c>
      <c r="F176" s="2">
        <f t="shared" si="67"/>
        <v>0</v>
      </c>
      <c r="G176" s="2">
        <f t="shared" si="68"/>
        <v>0</v>
      </c>
      <c r="H176" s="5">
        <f t="shared" si="69"/>
        <v>45</v>
      </c>
      <c r="I176" s="2">
        <f t="shared" si="70"/>
        <v>50.27449760370194</v>
      </c>
      <c r="J176" s="5">
        <f t="shared" si="71"/>
        <v>0.2</v>
      </c>
      <c r="K176" s="2">
        <f t="shared" si="72"/>
        <v>1.0164444221121665</v>
      </c>
      <c r="L176" s="5">
        <f t="shared" si="73"/>
        <v>-7.947318053064743</v>
      </c>
      <c r="M176" s="5">
        <f t="shared" si="74"/>
        <v>-0.00015704676776256887</v>
      </c>
      <c r="N176" s="2">
        <f t="shared" si="75"/>
        <v>2558.0452856896854</v>
      </c>
      <c r="O176" s="2">
        <f t="shared" si="76"/>
        <v>3087.968103058732</v>
      </c>
      <c r="P176" s="2">
        <f t="shared" si="77"/>
        <v>4009.8806327804036</v>
      </c>
      <c r="Q176" s="2">
        <f t="shared" si="60"/>
        <v>14435.570278009453</v>
      </c>
      <c r="R176" s="2">
        <f t="shared" si="78"/>
        <v>125357.43276837912</v>
      </c>
      <c r="S176" s="18">
        <f t="shared" si="79"/>
        <v>125.86376289019314</v>
      </c>
      <c r="T176" s="14">
        <f t="shared" si="80"/>
        <v>1.1046471150199785E-07</v>
      </c>
      <c r="U176" s="3">
        <f t="shared" si="81"/>
        <v>281.12225771756425</v>
      </c>
      <c r="V176" s="2">
        <f t="shared" si="61"/>
        <v>8.122257717564253</v>
      </c>
      <c r="W176" s="2">
        <f t="shared" si="82"/>
        <v>307.2359868022764</v>
      </c>
      <c r="X176" s="5">
        <f t="shared" si="83"/>
        <v>13.051467943307653</v>
      </c>
      <c r="Y176" s="2">
        <f t="shared" si="84"/>
        <v>9585.441183284696</v>
      </c>
    </row>
    <row r="177" spans="1:25" ht="9.75">
      <c r="A177" s="5">
        <f t="shared" si="62"/>
        <v>163</v>
      </c>
      <c r="B177" s="2">
        <f t="shared" si="63"/>
        <v>6970</v>
      </c>
      <c r="C177" s="2">
        <f t="shared" si="64"/>
        <v>0</v>
      </c>
      <c r="D177" s="3">
        <f t="shared" si="65"/>
        <v>0</v>
      </c>
      <c r="E177" s="2">
        <f t="shared" si="66"/>
        <v>0</v>
      </c>
      <c r="F177" s="2">
        <f t="shared" si="67"/>
        <v>0</v>
      </c>
      <c r="G177" s="2">
        <f t="shared" si="68"/>
        <v>0</v>
      </c>
      <c r="H177" s="5">
        <f t="shared" si="69"/>
        <v>45</v>
      </c>
      <c r="I177" s="2">
        <f t="shared" si="70"/>
        <v>50.36183413046361</v>
      </c>
      <c r="J177" s="5">
        <f t="shared" si="71"/>
        <v>0.2</v>
      </c>
      <c r="K177" s="2">
        <f t="shared" si="72"/>
        <v>0.7257728765441365</v>
      </c>
      <c r="L177" s="5">
        <f t="shared" si="73"/>
        <v>-7.940442458057404</v>
      </c>
      <c r="M177" s="5">
        <f t="shared" si="74"/>
        <v>-0.00011216128409064429</v>
      </c>
      <c r="N177" s="2">
        <f t="shared" si="75"/>
        <v>2550.104843231628</v>
      </c>
      <c r="O177" s="2">
        <f t="shared" si="76"/>
        <v>3087.967990897448</v>
      </c>
      <c r="P177" s="2">
        <f t="shared" si="77"/>
        <v>4004.8197243172667</v>
      </c>
      <c r="Q177" s="2">
        <f t="shared" si="60"/>
        <v>14417.35100754216</v>
      </c>
      <c r="R177" s="2">
        <f t="shared" si="78"/>
        <v>127911.50783283978</v>
      </c>
      <c r="S177" s="18">
        <f t="shared" si="79"/>
        <v>128.95173093717122</v>
      </c>
      <c r="T177" s="14">
        <f t="shared" si="80"/>
        <v>7.907470971071451E-08</v>
      </c>
      <c r="U177" s="3">
        <f t="shared" si="81"/>
        <v>288.42691240192175</v>
      </c>
      <c r="V177" s="2">
        <f t="shared" si="61"/>
        <v>15.426912401921754</v>
      </c>
      <c r="W177" s="2">
        <f t="shared" si="82"/>
        <v>309.6368173628694</v>
      </c>
      <c r="X177" s="5">
        <f t="shared" si="83"/>
        <v>12.933926134578307</v>
      </c>
      <c r="Y177" s="2">
        <f t="shared" si="84"/>
        <v>9665.40949070477</v>
      </c>
    </row>
    <row r="178" spans="1:25" ht="9.75">
      <c r="A178" s="5">
        <f t="shared" si="62"/>
        <v>164</v>
      </c>
      <c r="B178" s="2">
        <f t="shared" si="63"/>
        <v>6970</v>
      </c>
      <c r="C178" s="2">
        <f t="shared" si="64"/>
        <v>0</v>
      </c>
      <c r="D178" s="3">
        <f t="shared" si="65"/>
        <v>0</v>
      </c>
      <c r="E178" s="2">
        <f t="shared" si="66"/>
        <v>0</v>
      </c>
      <c r="F178" s="2">
        <f t="shared" si="67"/>
        <v>0</v>
      </c>
      <c r="G178" s="2">
        <f t="shared" si="68"/>
        <v>0</v>
      </c>
      <c r="H178" s="5">
        <f t="shared" si="69"/>
        <v>45</v>
      </c>
      <c r="I178" s="2">
        <f t="shared" si="70"/>
        <v>50.44931635067658</v>
      </c>
      <c r="J178" s="5">
        <f t="shared" si="71"/>
        <v>0.2</v>
      </c>
      <c r="K178" s="2">
        <f t="shared" si="72"/>
        <v>0.5187649238945867</v>
      </c>
      <c r="L178" s="5">
        <f t="shared" si="73"/>
        <v>-7.933607215995346</v>
      </c>
      <c r="M178" s="5">
        <f t="shared" si="74"/>
        <v>-8.01879880069974E-05</v>
      </c>
      <c r="N178" s="2">
        <f t="shared" si="75"/>
        <v>2542.1712360156325</v>
      </c>
      <c r="O178" s="2">
        <f t="shared" si="76"/>
        <v>3087.9679107094603</v>
      </c>
      <c r="P178" s="2">
        <f t="shared" si="77"/>
        <v>3999.772544882596</v>
      </c>
      <c r="Q178" s="2">
        <f t="shared" si="60"/>
        <v>14399.181161577346</v>
      </c>
      <c r="R178" s="2">
        <f t="shared" si="78"/>
        <v>130457.64587246341</v>
      </c>
      <c r="S178" s="18">
        <f t="shared" si="79"/>
        <v>132.03969888797468</v>
      </c>
      <c r="T178" s="14">
        <f t="shared" si="80"/>
        <v>5.66634259035986E-08</v>
      </c>
      <c r="U178" s="3">
        <f t="shared" si="81"/>
        <v>295.7088671952454</v>
      </c>
      <c r="V178" s="2">
        <f t="shared" si="61"/>
        <v>22.708867195245375</v>
      </c>
      <c r="W178" s="2">
        <f t="shared" si="82"/>
        <v>312.0301871201156</v>
      </c>
      <c r="X178" s="5">
        <f t="shared" si="83"/>
        <v>12.818543557591397</v>
      </c>
      <c r="Y178" s="2">
        <f t="shared" si="84"/>
        <v>9740.592855522626</v>
      </c>
    </row>
    <row r="179" spans="1:25" ht="9.75">
      <c r="A179" s="5">
        <f t="shared" si="62"/>
        <v>165</v>
      </c>
      <c r="B179" s="2">
        <f t="shared" si="63"/>
        <v>6970</v>
      </c>
      <c r="C179" s="2">
        <f t="shared" si="64"/>
        <v>0</v>
      </c>
      <c r="D179" s="3">
        <f t="shared" si="65"/>
        <v>0</v>
      </c>
      <c r="E179" s="2">
        <f t="shared" si="66"/>
        <v>0</v>
      </c>
      <c r="F179" s="2">
        <f t="shared" si="67"/>
        <v>0</v>
      </c>
      <c r="G179" s="2">
        <f t="shared" si="68"/>
        <v>0</v>
      </c>
      <c r="H179" s="5">
        <f t="shared" si="69"/>
        <v>45</v>
      </c>
      <c r="I179" s="2">
        <f t="shared" si="70"/>
        <v>50.53694444761951</v>
      </c>
      <c r="J179" s="5">
        <f t="shared" si="71"/>
        <v>0.2</v>
      </c>
      <c r="K179" s="2">
        <f t="shared" si="72"/>
        <v>0.3711870899810254</v>
      </c>
      <c r="L179" s="5">
        <f t="shared" si="73"/>
        <v>-7.926809044034447</v>
      </c>
      <c r="M179" s="5">
        <f t="shared" si="74"/>
        <v>-5.738886614585083E-05</v>
      </c>
      <c r="N179" s="2">
        <f t="shared" si="75"/>
        <v>2534.244426971598</v>
      </c>
      <c r="O179" s="2">
        <f t="shared" si="76"/>
        <v>3087.9678533205943</v>
      </c>
      <c r="P179" s="2">
        <f t="shared" si="77"/>
        <v>3994.7390751810062</v>
      </c>
      <c r="Q179" s="2">
        <f t="shared" si="60"/>
        <v>14381.060670651623</v>
      </c>
      <c r="R179" s="2">
        <f t="shared" si="78"/>
        <v>132995.85370395702</v>
      </c>
      <c r="S179" s="18">
        <f t="shared" si="79"/>
        <v>135.1276667699897</v>
      </c>
      <c r="T179" s="14">
        <f t="shared" si="80"/>
        <v>4.064609635907727E-08</v>
      </c>
      <c r="U179" s="3">
        <f t="shared" si="81"/>
        <v>302.9681415933171</v>
      </c>
      <c r="V179" s="2">
        <f t="shared" si="61"/>
        <v>29.968141593317114</v>
      </c>
      <c r="W179" s="2">
        <f t="shared" si="82"/>
        <v>314.4161024817196</v>
      </c>
      <c r="X179" s="5">
        <f t="shared" si="83"/>
        <v>12.705262369357383</v>
      </c>
      <c r="Y179" s="2">
        <f t="shared" si="84"/>
        <v>9811.215328845574</v>
      </c>
    </row>
    <row r="180" spans="1:25" ht="9.75">
      <c r="A180" s="5">
        <f t="shared" si="62"/>
        <v>166</v>
      </c>
      <c r="B180" s="2">
        <f t="shared" si="63"/>
        <v>6970</v>
      </c>
      <c r="C180" s="2">
        <f t="shared" si="64"/>
        <v>0</v>
      </c>
      <c r="D180" s="3">
        <f t="shared" si="65"/>
        <v>0</v>
      </c>
      <c r="E180" s="2">
        <f t="shared" si="66"/>
        <v>0</v>
      </c>
      <c r="F180" s="2">
        <f t="shared" si="67"/>
        <v>0</v>
      </c>
      <c r="G180" s="2">
        <f t="shared" si="68"/>
        <v>0</v>
      </c>
      <c r="H180" s="5">
        <f t="shared" si="69"/>
        <v>45</v>
      </c>
      <c r="I180" s="2">
        <f t="shared" si="70"/>
        <v>50.62471860325144</v>
      </c>
      <c r="J180" s="5">
        <f t="shared" si="71"/>
        <v>0.2</v>
      </c>
      <c r="K180" s="2">
        <f t="shared" si="72"/>
        <v>0.26586864988973924</v>
      </c>
      <c r="L180" s="5">
        <f t="shared" si="73"/>
        <v>-7.920045591437417</v>
      </c>
      <c r="M180" s="5">
        <f t="shared" si="74"/>
        <v>-4.111474191131339E-05</v>
      </c>
      <c r="N180" s="2">
        <f t="shared" si="75"/>
        <v>2526.3243813801605</v>
      </c>
      <c r="O180" s="2">
        <f t="shared" si="76"/>
        <v>3087.967812205852</v>
      </c>
      <c r="P180" s="2">
        <f t="shared" si="77"/>
        <v>3989.71929954668</v>
      </c>
      <c r="Q180" s="2">
        <f t="shared" si="60"/>
        <v>14362.989478368048</v>
      </c>
      <c r="R180" s="2">
        <f t="shared" si="78"/>
        <v>135526.1381081329</v>
      </c>
      <c r="S180" s="18">
        <f t="shared" si="79"/>
        <v>138.2156346027529</v>
      </c>
      <c r="T180" s="14">
        <f t="shared" si="80"/>
        <v>2.9186717998202376E-08</v>
      </c>
      <c r="U180" s="3">
        <f t="shared" si="81"/>
        <v>310.2047549892601</v>
      </c>
      <c r="V180" s="2">
        <f t="shared" si="61"/>
        <v>37.204754989260095</v>
      </c>
      <c r="W180" s="2">
        <f t="shared" si="82"/>
        <v>316.7945698216449</v>
      </c>
      <c r="X180" s="5">
        <f t="shared" si="83"/>
        <v>12.594026790903923</v>
      </c>
      <c r="Y180" s="2">
        <f t="shared" si="84"/>
        <v>9877.48964294611</v>
      </c>
    </row>
    <row r="181" spans="1:25" ht="9.75">
      <c r="A181" s="5">
        <f t="shared" si="62"/>
        <v>167</v>
      </c>
      <c r="B181" s="2">
        <f t="shared" si="63"/>
        <v>6970</v>
      </c>
      <c r="C181" s="2">
        <f t="shared" si="64"/>
        <v>0</v>
      </c>
      <c r="D181" s="3">
        <f t="shared" si="65"/>
        <v>0</v>
      </c>
      <c r="E181" s="2">
        <f t="shared" si="66"/>
        <v>0</v>
      </c>
      <c r="F181" s="2">
        <f t="shared" si="67"/>
        <v>0</v>
      </c>
      <c r="G181" s="2">
        <f t="shared" si="68"/>
        <v>0</v>
      </c>
      <c r="H181" s="5">
        <f t="shared" si="69"/>
        <v>45</v>
      </c>
      <c r="I181" s="2">
        <f t="shared" si="70"/>
        <v>50.71263899811373</v>
      </c>
      <c r="J181" s="5">
        <f t="shared" si="71"/>
        <v>0.2</v>
      </c>
      <c r="K181" s="2">
        <f t="shared" si="72"/>
        <v>0.19063078093540703</v>
      </c>
      <c r="L181" s="5">
        <f t="shared" si="73"/>
        <v>-7.9133151646773285</v>
      </c>
      <c r="M181" s="5">
        <f t="shared" si="74"/>
        <v>-2.9486193071755952E-05</v>
      </c>
      <c r="N181" s="2">
        <f t="shared" si="75"/>
        <v>2518.411066215483</v>
      </c>
      <c r="O181" s="2">
        <f t="shared" si="76"/>
        <v>3087.967782719659</v>
      </c>
      <c r="P181" s="2">
        <f t="shared" si="77"/>
        <v>3984.7132049309616</v>
      </c>
      <c r="Q181" s="2">
        <f t="shared" si="60"/>
        <v>14344.967537751461</v>
      </c>
      <c r="R181" s="2">
        <f t="shared" si="78"/>
        <v>138048.50583193073</v>
      </c>
      <c r="S181" s="18">
        <f t="shared" si="79"/>
        <v>141.30360240021568</v>
      </c>
      <c r="T181" s="14">
        <f t="shared" si="80"/>
        <v>2.097981739759247E-08</v>
      </c>
      <c r="U181" s="3">
        <f t="shared" si="81"/>
        <v>317.4187266793219</v>
      </c>
      <c r="V181" s="2">
        <f t="shared" si="61"/>
        <v>44.41872667932188</v>
      </c>
      <c r="W181" s="2">
        <f t="shared" si="82"/>
        <v>319.1655954820149</v>
      </c>
      <c r="X181" s="5">
        <f t="shared" si="83"/>
        <v>12.484783013385607</v>
      </c>
      <c r="Y181" s="2">
        <f t="shared" si="84"/>
        <v>9939.617852918354</v>
      </c>
    </row>
    <row r="182" spans="1:25" ht="9.75">
      <c r="A182" s="5">
        <f t="shared" si="62"/>
        <v>168</v>
      </c>
      <c r="B182" s="2">
        <f t="shared" si="63"/>
        <v>6970</v>
      </c>
      <c r="C182" s="2">
        <f t="shared" si="64"/>
        <v>0</v>
      </c>
      <c r="D182" s="3">
        <f t="shared" si="65"/>
        <v>0</v>
      </c>
      <c r="E182" s="2">
        <f t="shared" si="66"/>
        <v>0</v>
      </c>
      <c r="F182" s="2">
        <f t="shared" si="67"/>
        <v>0</v>
      </c>
      <c r="G182" s="2">
        <f t="shared" si="68"/>
        <v>0</v>
      </c>
      <c r="H182" s="5">
        <f t="shared" si="69"/>
        <v>45</v>
      </c>
      <c r="I182" s="2">
        <f t="shared" si="70"/>
        <v>50.80070581125535</v>
      </c>
      <c r="J182" s="5">
        <f t="shared" si="71"/>
        <v>0.2</v>
      </c>
      <c r="K182" s="2">
        <f t="shared" si="72"/>
        <v>0.13682648711890308</v>
      </c>
      <c r="L182" s="5">
        <f t="shared" si="73"/>
        <v>-7.906616534136731</v>
      </c>
      <c r="M182" s="5">
        <f t="shared" si="74"/>
        <v>-2.1168528616835727E-05</v>
      </c>
      <c r="N182" s="2">
        <f t="shared" si="75"/>
        <v>2510.504449681346</v>
      </c>
      <c r="O182" s="2">
        <f t="shared" si="76"/>
        <v>3087.9677615511305</v>
      </c>
      <c r="P182" s="2">
        <f t="shared" si="77"/>
        <v>3979.720780186587</v>
      </c>
      <c r="Q182" s="2">
        <f t="shared" si="60"/>
        <v>14326.994808671714</v>
      </c>
      <c r="R182" s="2">
        <f t="shared" si="78"/>
        <v>140562.96358987913</v>
      </c>
      <c r="S182" s="18">
        <f t="shared" si="79"/>
        <v>144.39157017235107</v>
      </c>
      <c r="T182" s="14">
        <f t="shared" si="80"/>
        <v>1.5096205059980363E-08</v>
      </c>
      <c r="U182" s="3">
        <f t="shared" si="81"/>
        <v>324.6100758670543</v>
      </c>
      <c r="V182" s="2">
        <f t="shared" si="61"/>
        <v>51.61007586705432</v>
      </c>
      <c r="W182" s="2">
        <f t="shared" si="82"/>
        <v>321.5291857744864</v>
      </c>
      <c r="X182" s="5">
        <f t="shared" si="83"/>
        <v>12.377479110023552</v>
      </c>
      <c r="Y182" s="2">
        <f t="shared" si="84"/>
        <v>9997.791938052005</v>
      </c>
    </row>
    <row r="183" spans="1:25" ht="9.75">
      <c r="A183" s="5">
        <f t="shared" si="62"/>
        <v>169</v>
      </c>
      <c r="B183" s="2">
        <f t="shared" si="63"/>
        <v>6970</v>
      </c>
      <c r="C183" s="2">
        <f t="shared" si="64"/>
        <v>0</v>
      </c>
      <c r="D183" s="3">
        <f t="shared" si="65"/>
        <v>0</v>
      </c>
      <c r="E183" s="2">
        <f t="shared" si="66"/>
        <v>0</v>
      </c>
      <c r="F183" s="2">
        <f t="shared" si="67"/>
        <v>0</v>
      </c>
      <c r="G183" s="2">
        <f t="shared" si="68"/>
        <v>0</v>
      </c>
      <c r="H183" s="5">
        <f t="shared" si="69"/>
        <v>45</v>
      </c>
      <c r="I183" s="2">
        <f t="shared" si="70"/>
        <v>50.88891922017462</v>
      </c>
      <c r="J183" s="5">
        <f t="shared" si="71"/>
        <v>0.2</v>
      </c>
      <c r="K183" s="2">
        <f t="shared" si="72"/>
        <v>0.09831011543148156</v>
      </c>
      <c r="L183" s="5">
        <f t="shared" si="73"/>
        <v>-7.899948798046106</v>
      </c>
      <c r="M183" s="5">
        <f t="shared" si="74"/>
        <v>-1.521293783268694E-05</v>
      </c>
      <c r="N183" s="2">
        <f t="shared" si="75"/>
        <v>2502.6045008833003</v>
      </c>
      <c r="O183" s="2">
        <f t="shared" si="76"/>
        <v>3087.9677463381927</v>
      </c>
      <c r="P183" s="2">
        <f t="shared" si="77"/>
        <v>3974.742015561051</v>
      </c>
      <c r="Q183" s="2">
        <f t="shared" si="60"/>
        <v>14309.071256019784</v>
      </c>
      <c r="R183" s="2">
        <f t="shared" si="78"/>
        <v>143069.51806516145</v>
      </c>
      <c r="S183" s="18">
        <f t="shared" si="79"/>
        <v>147.47953792629573</v>
      </c>
      <c r="T183" s="14">
        <f t="shared" si="80"/>
        <v>1.087384479081677E-08</v>
      </c>
      <c r="U183" s="3">
        <f t="shared" si="81"/>
        <v>331.77882166636175</v>
      </c>
      <c r="V183" s="2">
        <f t="shared" si="61"/>
        <v>58.77882166636175</v>
      </c>
      <c r="W183" s="2">
        <f t="shared" si="82"/>
        <v>323.88534698125176</v>
      </c>
      <c r="X183" s="5">
        <f t="shared" si="83"/>
        <v>12.272064953253754</v>
      </c>
      <c r="Y183" s="2">
        <f t="shared" si="84"/>
        <v>10052.194365573137</v>
      </c>
    </row>
    <row r="184" spans="1:25" ht="9.75">
      <c r="A184" s="5">
        <f t="shared" si="62"/>
        <v>170</v>
      </c>
      <c r="B184" s="2">
        <f t="shared" si="63"/>
        <v>6970</v>
      </c>
      <c r="C184" s="2">
        <f t="shared" si="64"/>
        <v>0</v>
      </c>
      <c r="D184" s="3">
        <f t="shared" si="65"/>
        <v>0</v>
      </c>
      <c r="E184" s="2">
        <f t="shared" si="66"/>
        <v>0</v>
      </c>
      <c r="F184" s="2">
        <f t="shared" si="67"/>
        <v>0</v>
      </c>
      <c r="G184" s="2">
        <f t="shared" si="68"/>
        <v>0</v>
      </c>
      <c r="H184" s="5">
        <f t="shared" si="69"/>
        <v>45</v>
      </c>
      <c r="I184" s="2">
        <f t="shared" si="70"/>
        <v>50.977279400772524</v>
      </c>
      <c r="J184" s="5">
        <f t="shared" si="71"/>
        <v>0.2</v>
      </c>
      <c r="K184" s="2">
        <f t="shared" si="72"/>
        <v>0.07070933318653075</v>
      </c>
      <c r="L184" s="5">
        <f t="shared" si="73"/>
        <v>-7.893311286615757</v>
      </c>
      <c r="M184" s="5">
        <f t="shared" si="74"/>
        <v>-1.0944239358580303E-05</v>
      </c>
      <c r="N184" s="2">
        <f t="shared" si="75"/>
        <v>2494.7111895966846</v>
      </c>
      <c r="O184" s="2">
        <f t="shared" si="76"/>
        <v>3087.9677353939533</v>
      </c>
      <c r="P184" s="2">
        <f t="shared" si="77"/>
        <v>3969.7769023375818</v>
      </c>
      <c r="Q184" s="2">
        <f t="shared" si="60"/>
        <v>14291.196848415295</v>
      </c>
      <c r="R184" s="2">
        <f t="shared" si="78"/>
        <v>145568.17591040145</v>
      </c>
      <c r="S184" s="18">
        <f t="shared" si="79"/>
        <v>150.5675056671618</v>
      </c>
      <c r="T184" s="14">
        <f t="shared" si="80"/>
        <v>7.84056492884782E-09</v>
      </c>
      <c r="U184" s="3">
        <f t="shared" si="81"/>
        <v>338.92498310374816</v>
      </c>
      <c r="V184" s="2">
        <f t="shared" si="61"/>
        <v>65.92498310374816</v>
      </c>
      <c r="W184" s="2">
        <f t="shared" si="82"/>
        <v>326.2340853557774</v>
      </c>
      <c r="X184" s="5">
        <f t="shared" si="83"/>
        <v>12.168492136584403</v>
      </c>
      <c r="Y184" s="2">
        <f t="shared" si="84"/>
        <v>10102.998619253834</v>
      </c>
    </row>
    <row r="185" spans="1:25" ht="9.75">
      <c r="A185" s="5">
        <f t="shared" si="62"/>
        <v>171</v>
      </c>
      <c r="B185" s="2">
        <f t="shared" si="63"/>
        <v>6970</v>
      </c>
      <c r="C185" s="2">
        <f t="shared" si="64"/>
        <v>0</v>
      </c>
      <c r="D185" s="3">
        <f t="shared" si="65"/>
        <v>0</v>
      </c>
      <c r="E185" s="2">
        <f t="shared" si="66"/>
        <v>0</v>
      </c>
      <c r="F185" s="2">
        <f t="shared" si="67"/>
        <v>0</v>
      </c>
      <c r="G185" s="2">
        <f t="shared" si="68"/>
        <v>0</v>
      </c>
      <c r="H185" s="5">
        <f t="shared" si="69"/>
        <v>45</v>
      </c>
      <c r="I185" s="2">
        <f t="shared" si="70"/>
        <v>51.06578652731435</v>
      </c>
      <c r="J185" s="5">
        <f t="shared" si="71"/>
        <v>0.2</v>
      </c>
      <c r="K185" s="2">
        <f t="shared" si="72"/>
        <v>0.0509102715688337</v>
      </c>
      <c r="L185" s="5">
        <f t="shared" si="73"/>
        <v>-7.8867034944197645</v>
      </c>
      <c r="M185" s="5">
        <f t="shared" si="74"/>
        <v>-7.88147992168926E-06</v>
      </c>
      <c r="N185" s="2">
        <f t="shared" si="75"/>
        <v>2486.824486102265</v>
      </c>
      <c r="O185" s="2">
        <f t="shared" si="76"/>
        <v>3087.967727512473</v>
      </c>
      <c r="P185" s="2">
        <f t="shared" si="77"/>
        <v>3964.8254325803982</v>
      </c>
      <c r="Q185" s="2">
        <f t="shared" si="60"/>
        <v>14273.371557289434</v>
      </c>
      <c r="R185" s="2">
        <f t="shared" si="78"/>
        <v>148058.94374825092</v>
      </c>
      <c r="S185" s="18">
        <f t="shared" si="79"/>
        <v>153.65547339861502</v>
      </c>
      <c r="T185" s="14">
        <f t="shared" si="80"/>
        <v>5.659265742433485E-09</v>
      </c>
      <c r="U185" s="3">
        <f t="shared" si="81"/>
        <v>346.0485791199976</v>
      </c>
      <c r="V185" s="2">
        <f t="shared" si="61"/>
        <v>73.04857911999761</v>
      </c>
      <c r="W185" s="2">
        <f t="shared" si="82"/>
        <v>328.5754071233559</v>
      </c>
      <c r="X185" s="5">
        <f t="shared" si="83"/>
        <v>12.066713900751246</v>
      </c>
      <c r="Y185" s="2">
        <f t="shared" si="84"/>
        <v>10150.369695241781</v>
      </c>
    </row>
    <row r="186" spans="1:25" ht="9.75">
      <c r="A186" s="5">
        <f t="shared" si="62"/>
        <v>172</v>
      </c>
      <c r="B186" s="2">
        <f t="shared" si="63"/>
        <v>6970</v>
      </c>
      <c r="C186" s="2">
        <f t="shared" si="64"/>
        <v>0</v>
      </c>
      <c r="D186" s="3">
        <f t="shared" si="65"/>
        <v>0</v>
      </c>
      <c r="E186" s="2">
        <f t="shared" si="66"/>
        <v>0</v>
      </c>
      <c r="F186" s="2">
        <f t="shared" si="67"/>
        <v>0</v>
      </c>
      <c r="G186" s="2">
        <f t="shared" si="68"/>
        <v>0</v>
      </c>
      <c r="H186" s="5">
        <f t="shared" si="69"/>
        <v>45</v>
      </c>
      <c r="I186" s="2">
        <f t="shared" si="70"/>
        <v>51.15444077239716</v>
      </c>
      <c r="J186" s="5">
        <f t="shared" si="71"/>
        <v>0.2</v>
      </c>
      <c r="K186" s="2">
        <f t="shared" si="72"/>
        <v>0.036693053435789186</v>
      </c>
      <c r="L186" s="5">
        <f t="shared" si="73"/>
        <v>-7.880125032658081</v>
      </c>
      <c r="M186" s="5">
        <f t="shared" si="74"/>
        <v>-5.681712955326652E-06</v>
      </c>
      <c r="N186" s="2">
        <f t="shared" si="75"/>
        <v>2478.9443610696067</v>
      </c>
      <c r="O186" s="2">
        <f t="shared" si="76"/>
        <v>3087.96772183076</v>
      </c>
      <c r="P186" s="2">
        <f t="shared" si="77"/>
        <v>3959.8875989537196</v>
      </c>
      <c r="Q186" s="2">
        <f t="shared" si="60"/>
        <v>14255.59535623339</v>
      </c>
      <c r="R186" s="2">
        <f t="shared" si="78"/>
        <v>150541.82817183685</v>
      </c>
      <c r="S186" s="18">
        <f t="shared" si="79"/>
        <v>156.74344112328663</v>
      </c>
      <c r="T186" s="14">
        <f t="shared" si="80"/>
        <v>4.089036158102813E-09</v>
      </c>
      <c r="U186" s="3">
        <f t="shared" si="81"/>
        <v>353.1496285714534</v>
      </c>
      <c r="V186" s="2">
        <f t="shared" si="61"/>
        <v>80.14962857145338</v>
      </c>
      <c r="W186" s="2">
        <f t="shared" si="82"/>
        <v>330.90931848152667</v>
      </c>
      <c r="X186" s="5">
        <f t="shared" si="83"/>
        <v>11.966685063825981</v>
      </c>
      <c r="Y186" s="2">
        <f t="shared" si="84"/>
        <v>10194.464567310919</v>
      </c>
    </row>
    <row r="187" spans="1:25" ht="9.75">
      <c r="A187" s="5">
        <f t="shared" si="62"/>
        <v>173</v>
      </c>
      <c r="B187" s="2">
        <f t="shared" si="63"/>
        <v>6970</v>
      </c>
      <c r="C187" s="2">
        <f t="shared" si="64"/>
        <v>0</v>
      </c>
      <c r="D187" s="3">
        <f t="shared" si="65"/>
        <v>0</v>
      </c>
      <c r="E187" s="2">
        <f t="shared" si="66"/>
        <v>0</v>
      </c>
      <c r="F187" s="2">
        <f t="shared" si="67"/>
        <v>0</v>
      </c>
      <c r="G187" s="2">
        <f t="shared" si="68"/>
        <v>0</v>
      </c>
      <c r="H187" s="5">
        <f t="shared" si="69"/>
        <v>45</v>
      </c>
      <c r="I187" s="2">
        <f t="shared" si="70"/>
        <v>51.243242306921466</v>
      </c>
      <c r="J187" s="5">
        <f t="shared" si="71"/>
        <v>0.2</v>
      </c>
      <c r="K187" s="2">
        <f t="shared" si="72"/>
        <v>0.02647352022153487</v>
      </c>
      <c r="L187" s="5">
        <f t="shared" si="73"/>
        <v>-7.873575595418893</v>
      </c>
      <c r="M187" s="5">
        <f t="shared" si="74"/>
        <v>-4.100150116583583E-06</v>
      </c>
      <c r="N187" s="2">
        <f t="shared" si="75"/>
        <v>2471.0707854741877</v>
      </c>
      <c r="O187" s="2">
        <f t="shared" si="76"/>
        <v>3087.9677177306103</v>
      </c>
      <c r="P187" s="2">
        <f t="shared" si="77"/>
        <v>3954.963394592978</v>
      </c>
      <c r="Q187" s="2">
        <f t="shared" si="60"/>
        <v>14237.868220534721</v>
      </c>
      <c r="R187" s="2">
        <f t="shared" si="78"/>
        <v>153016.83574510875</v>
      </c>
      <c r="S187" s="18">
        <f t="shared" si="79"/>
        <v>159.83140884306732</v>
      </c>
      <c r="T187" s="14">
        <f t="shared" si="80"/>
        <v>2.9575328177847234E-09</v>
      </c>
      <c r="U187" s="3">
        <f t="shared" si="81"/>
        <v>360.228150231011</v>
      </c>
      <c r="V187" s="2">
        <f t="shared" si="61"/>
        <v>87.228150231011</v>
      </c>
      <c r="W187" s="2">
        <f t="shared" si="82"/>
        <v>333.2358256004022</v>
      </c>
      <c r="X187" s="5">
        <f t="shared" si="83"/>
        <v>11.868361954982444</v>
      </c>
      <c r="Y187" s="2">
        <f t="shared" si="84"/>
        <v>10235.432623588153</v>
      </c>
    </row>
    <row r="188" spans="1:25" ht="9.75">
      <c r="A188" s="5">
        <f t="shared" si="62"/>
        <v>174</v>
      </c>
      <c r="B188" s="2">
        <f t="shared" si="63"/>
        <v>6970</v>
      </c>
      <c r="C188" s="2">
        <f t="shared" si="64"/>
        <v>0</v>
      </c>
      <c r="D188" s="3">
        <f t="shared" si="65"/>
        <v>0</v>
      </c>
      <c r="E188" s="2">
        <f t="shared" si="66"/>
        <v>0</v>
      </c>
      <c r="F188" s="2">
        <f t="shared" si="67"/>
        <v>0</v>
      </c>
      <c r="G188" s="2">
        <f t="shared" si="68"/>
        <v>0</v>
      </c>
      <c r="H188" s="5">
        <f t="shared" si="69"/>
        <v>45</v>
      </c>
      <c r="I188" s="2">
        <f t="shared" si="70"/>
        <v>51.33219130006564</v>
      </c>
      <c r="J188" s="5">
        <f t="shared" si="71"/>
        <v>0.2</v>
      </c>
      <c r="K188" s="2">
        <f t="shared" si="72"/>
        <v>0.01912003003787386</v>
      </c>
      <c r="L188" s="5">
        <f t="shared" si="73"/>
        <v>-7.867054935811147</v>
      </c>
      <c r="M188" s="5">
        <f t="shared" si="74"/>
        <v>-2.961889206841403E-06</v>
      </c>
      <c r="N188" s="2">
        <f t="shared" si="75"/>
        <v>2463.2037305383765</v>
      </c>
      <c r="O188" s="2">
        <f t="shared" si="76"/>
        <v>3087.967714768721</v>
      </c>
      <c r="P188" s="2">
        <f t="shared" si="77"/>
        <v>3950.052813013028</v>
      </c>
      <c r="Q188" s="2">
        <f t="shared" si="60"/>
        <v>14220.190126846901</v>
      </c>
      <c r="R188" s="2">
        <f t="shared" si="78"/>
        <v>155483.97300311504</v>
      </c>
      <c r="S188" s="18">
        <f t="shared" si="79"/>
        <v>162.919376559317</v>
      </c>
      <c r="T188" s="14">
        <f t="shared" si="80"/>
        <v>2.141339758250896E-09</v>
      </c>
      <c r="U188" s="3">
        <f t="shared" si="81"/>
        <v>367.28416278890904</v>
      </c>
      <c r="V188" s="2">
        <f t="shared" si="61"/>
        <v>94.28416278890904</v>
      </c>
      <c r="W188" s="2">
        <f t="shared" si="82"/>
        <v>335.55493462292816</v>
      </c>
      <c r="X188" s="5">
        <f t="shared" si="83"/>
        <v>11.771702351663537</v>
      </c>
      <c r="Y188" s="2">
        <f t="shared" si="84"/>
        <v>10273.41607667119</v>
      </c>
    </row>
    <row r="189" spans="1:25" ht="9.75">
      <c r="A189" s="5">
        <f t="shared" si="62"/>
        <v>175</v>
      </c>
      <c r="B189" s="2">
        <f t="shared" si="63"/>
        <v>6970</v>
      </c>
      <c r="C189" s="2">
        <f t="shared" si="64"/>
        <v>0</v>
      </c>
      <c r="D189" s="3">
        <f t="shared" si="65"/>
        <v>0</v>
      </c>
      <c r="E189" s="2">
        <f t="shared" si="66"/>
        <v>0</v>
      </c>
      <c r="F189" s="2">
        <f t="shared" si="67"/>
        <v>0</v>
      </c>
      <c r="G189" s="2">
        <f t="shared" si="68"/>
        <v>0</v>
      </c>
      <c r="H189" s="5">
        <f t="shared" si="69"/>
        <v>45</v>
      </c>
      <c r="I189" s="2">
        <f t="shared" si="70"/>
        <v>51.42128791926272</v>
      </c>
      <c r="J189" s="5">
        <f t="shared" si="71"/>
        <v>0.2</v>
      </c>
      <c r="K189" s="2">
        <f t="shared" si="72"/>
        <v>0.01382337593102677</v>
      </c>
      <c r="L189" s="5">
        <f t="shared" si="73"/>
        <v>-7.8605628490625215</v>
      </c>
      <c r="M189" s="5">
        <f t="shared" si="74"/>
        <v>-2.1418353168332506E-06</v>
      </c>
      <c r="N189" s="2">
        <f t="shared" si="75"/>
        <v>2455.3431676893138</v>
      </c>
      <c r="O189" s="2">
        <f t="shared" si="76"/>
        <v>3087.9677126268857</v>
      </c>
      <c r="P189" s="2">
        <f t="shared" si="77"/>
        <v>3945.1558480425983</v>
      </c>
      <c r="Q189" s="2">
        <f t="shared" si="60"/>
        <v>14202.561052953355</v>
      </c>
      <c r="R189" s="2">
        <f t="shared" si="78"/>
        <v>157943.2464522289</v>
      </c>
      <c r="S189" s="18">
        <f t="shared" si="79"/>
        <v>166.00734427301478</v>
      </c>
      <c r="T189" s="14">
        <f t="shared" si="80"/>
        <v>1.5519888817089902E-09</v>
      </c>
      <c r="U189" s="3">
        <f t="shared" si="81"/>
        <v>374.31768485337466</v>
      </c>
      <c r="V189" s="2">
        <f t="shared" si="61"/>
        <v>101.31768485337466</v>
      </c>
      <c r="W189" s="2">
        <f t="shared" si="82"/>
        <v>337.86665166509516</v>
      </c>
      <c r="X189" s="5">
        <f t="shared" si="83"/>
        <v>11.676665419921852</v>
      </c>
      <c r="Y189" s="2">
        <f t="shared" si="84"/>
        <v>10308.550348919656</v>
      </c>
    </row>
    <row r="190" spans="1:25" ht="9.75">
      <c r="A190" s="5">
        <f t="shared" si="62"/>
        <v>176</v>
      </c>
      <c r="B190" s="2">
        <f t="shared" si="63"/>
        <v>6970</v>
      </c>
      <c r="C190" s="2">
        <f t="shared" si="64"/>
        <v>0</v>
      </c>
      <c r="D190" s="3">
        <f t="shared" si="65"/>
        <v>0</v>
      </c>
      <c r="E190" s="2">
        <f t="shared" si="66"/>
        <v>0</v>
      </c>
      <c r="F190" s="2">
        <f t="shared" si="67"/>
        <v>0</v>
      </c>
      <c r="G190" s="2">
        <f t="shared" si="68"/>
        <v>0</v>
      </c>
      <c r="H190" s="5">
        <f t="shared" si="69"/>
        <v>45</v>
      </c>
      <c r="I190" s="2">
        <f t="shared" si="70"/>
        <v>51.51053233017837</v>
      </c>
      <c r="J190" s="5">
        <f t="shared" si="71"/>
        <v>0.2</v>
      </c>
      <c r="K190" s="2">
        <f t="shared" si="72"/>
        <v>0.01000432929913333</v>
      </c>
      <c r="L190" s="5">
        <f t="shared" si="73"/>
        <v>-7.854099160537783</v>
      </c>
      <c r="M190" s="5">
        <f t="shared" si="74"/>
        <v>-1.5504265245892477E-06</v>
      </c>
      <c r="N190" s="2">
        <f t="shared" si="75"/>
        <v>2447.489068528776</v>
      </c>
      <c r="O190" s="2">
        <f t="shared" si="76"/>
        <v>3087.967711076459</v>
      </c>
      <c r="P190" s="2">
        <f t="shared" si="77"/>
        <v>3940.2724937773837</v>
      </c>
      <c r="Q190" s="2">
        <f t="shared" si="60"/>
        <v>14184.980977598581</v>
      </c>
      <c r="R190" s="2">
        <f t="shared" si="78"/>
        <v>160394.66257033794</v>
      </c>
      <c r="S190" s="18">
        <f t="shared" si="79"/>
        <v>169.09531198486644</v>
      </c>
      <c r="T190" s="14">
        <f t="shared" si="80"/>
        <v>1.1259997118846543E-09</v>
      </c>
      <c r="U190" s="3">
        <f t="shared" si="81"/>
        <v>381.32873495116655</v>
      </c>
      <c r="V190" s="2">
        <f t="shared" si="61"/>
        <v>108.32873495116655</v>
      </c>
      <c r="W190" s="2">
        <f t="shared" si="82"/>
        <v>340.17098281611766</v>
      </c>
      <c r="X190" s="5">
        <f t="shared" si="83"/>
        <v>11.58321165773076</v>
      </c>
      <c r="Y190" s="2">
        <f t="shared" si="84"/>
        <v>10340.964434576203</v>
      </c>
    </row>
    <row r="191" spans="1:25" ht="9.75">
      <c r="A191" s="5">
        <f t="shared" si="62"/>
        <v>177</v>
      </c>
      <c r="B191" s="2">
        <f t="shared" si="63"/>
        <v>6970</v>
      </c>
      <c r="C191" s="2">
        <f t="shared" si="64"/>
        <v>0</v>
      </c>
      <c r="D191" s="3">
        <f t="shared" si="65"/>
        <v>0</v>
      </c>
      <c r="E191" s="2">
        <f t="shared" si="66"/>
        <v>0</v>
      </c>
      <c r="F191" s="2">
        <f t="shared" si="67"/>
        <v>0</v>
      </c>
      <c r="G191" s="2">
        <f t="shared" si="68"/>
        <v>0</v>
      </c>
      <c r="H191" s="5">
        <f t="shared" si="69"/>
        <v>45</v>
      </c>
      <c r="I191" s="2">
        <f t="shared" si="70"/>
        <v>51.59992469669004</v>
      </c>
      <c r="J191" s="5">
        <f t="shared" si="71"/>
        <v>0.2</v>
      </c>
      <c r="K191" s="2">
        <f t="shared" si="72"/>
        <v>0.007247859876171348</v>
      </c>
      <c r="L191" s="5">
        <f t="shared" si="73"/>
        <v>-7.8476637172363395</v>
      </c>
      <c r="M191" s="5">
        <f t="shared" si="74"/>
        <v>-1.1234759679540315E-06</v>
      </c>
      <c r="N191" s="2">
        <f t="shared" si="75"/>
        <v>2439.64140481154</v>
      </c>
      <c r="O191" s="2">
        <f t="shared" si="76"/>
        <v>3087.967709952983</v>
      </c>
      <c r="P191" s="2">
        <f t="shared" si="77"/>
        <v>3935.4027445463694</v>
      </c>
      <c r="Q191" s="2">
        <f t="shared" si="60"/>
        <v>14167.44988036693</v>
      </c>
      <c r="R191" s="2">
        <f t="shared" si="78"/>
        <v>162838.2278070081</v>
      </c>
      <c r="S191" s="18">
        <f t="shared" si="79"/>
        <v>172.18327969538117</v>
      </c>
      <c r="T191" s="14">
        <f t="shared" si="80"/>
        <v>8.177757633275714E-10</v>
      </c>
      <c r="U191" s="3">
        <f t="shared" si="81"/>
        <v>388.31733152804316</v>
      </c>
      <c r="V191" s="2">
        <f t="shared" si="61"/>
        <v>115.31733152804316</v>
      </c>
      <c r="W191" s="2">
        <f t="shared" si="82"/>
        <v>342.4679341385876</v>
      </c>
      <c r="X191" s="5">
        <f t="shared" si="83"/>
        <v>11.491302841082392</v>
      </c>
      <c r="Y191" s="2">
        <f t="shared" si="84"/>
        <v>10370.781240257196</v>
      </c>
    </row>
    <row r="192" spans="1:25" ht="9.75">
      <c r="A192" s="5">
        <f t="shared" si="62"/>
        <v>178</v>
      </c>
      <c r="B192" s="2">
        <f t="shared" si="63"/>
        <v>6970</v>
      </c>
      <c r="C192" s="2">
        <f t="shared" si="64"/>
        <v>0</v>
      </c>
      <c r="D192" s="3">
        <f t="shared" si="65"/>
        <v>0</v>
      </c>
      <c r="E192" s="2">
        <f t="shared" si="66"/>
        <v>0</v>
      </c>
      <c r="F192" s="2">
        <f t="shared" si="67"/>
        <v>0</v>
      </c>
      <c r="G192" s="2">
        <f t="shared" si="68"/>
        <v>0</v>
      </c>
      <c r="H192" s="5">
        <f t="shared" si="69"/>
        <v>45</v>
      </c>
      <c r="I192" s="2">
        <f t="shared" si="70"/>
        <v>51.689465180866726</v>
      </c>
      <c r="J192" s="5">
        <f t="shared" si="71"/>
        <v>0.2</v>
      </c>
      <c r="K192" s="2">
        <f t="shared" si="72"/>
        <v>0.005256288459847338</v>
      </c>
      <c r="L192" s="5">
        <f t="shared" si="73"/>
        <v>-7.8412563817524275</v>
      </c>
      <c r="M192" s="5">
        <f t="shared" si="74"/>
        <v>-8.149360012471246E-07</v>
      </c>
      <c r="N192" s="2">
        <f t="shared" si="75"/>
        <v>2431.8001484297874</v>
      </c>
      <c r="O192" s="2">
        <f t="shared" si="76"/>
        <v>3087.967709138047</v>
      </c>
      <c r="P192" s="2">
        <f t="shared" si="77"/>
        <v>3930.5465948875885</v>
      </c>
      <c r="Q192" s="2">
        <f t="shared" si="60"/>
        <v>14149.96774159532</v>
      </c>
      <c r="R192" s="2">
        <f t="shared" si="78"/>
        <v>165273.94858362878</v>
      </c>
      <c r="S192" s="18">
        <f t="shared" si="79"/>
        <v>175.2712474049267</v>
      </c>
      <c r="T192" s="14">
        <f t="shared" si="80"/>
        <v>5.945331948068856E-10</v>
      </c>
      <c r="U192" s="3">
        <f t="shared" si="81"/>
        <v>395.28349294917825</v>
      </c>
      <c r="V192" s="2">
        <f t="shared" si="61"/>
        <v>122.28349294917825</v>
      </c>
      <c r="W192" s="2">
        <f t="shared" si="82"/>
        <v>344.7575116686111</v>
      </c>
      <c r="X192" s="5">
        <f t="shared" si="83"/>
        <v>11.400901972705155</v>
      </c>
      <c r="Y192" s="2">
        <f t="shared" si="84"/>
        <v>10398.117905242932</v>
      </c>
    </row>
    <row r="193" spans="1:25" ht="9.75">
      <c r="A193" s="5">
        <f t="shared" si="62"/>
        <v>179</v>
      </c>
      <c r="B193" s="2">
        <f t="shared" si="63"/>
        <v>6970</v>
      </c>
      <c r="C193" s="2">
        <f t="shared" si="64"/>
        <v>0</v>
      </c>
      <c r="D193" s="3">
        <f t="shared" si="65"/>
        <v>0</v>
      </c>
      <c r="E193" s="2">
        <f t="shared" si="66"/>
        <v>0</v>
      </c>
      <c r="F193" s="2">
        <f t="shared" si="67"/>
        <v>0</v>
      </c>
      <c r="G193" s="2">
        <f t="shared" si="68"/>
        <v>0</v>
      </c>
      <c r="H193" s="5">
        <f t="shared" si="69"/>
        <v>45</v>
      </c>
      <c r="I193" s="2">
        <f t="shared" si="70"/>
        <v>51.779153942949335</v>
      </c>
      <c r="J193" s="5">
        <f t="shared" si="71"/>
        <v>0.2</v>
      </c>
      <c r="K193" s="2">
        <f t="shared" si="72"/>
        <v>0.003815889840858749</v>
      </c>
      <c r="L193" s="5">
        <f t="shared" si="73"/>
        <v>-7.83487702798003</v>
      </c>
      <c r="M193" s="5">
        <f t="shared" si="74"/>
        <v>-5.917387077684976E-07</v>
      </c>
      <c r="N193" s="2">
        <f t="shared" si="75"/>
        <v>2423.9652714018075</v>
      </c>
      <c r="O193" s="2">
        <f t="shared" si="76"/>
        <v>3087.9677085463086</v>
      </c>
      <c r="P193" s="2">
        <f t="shared" si="77"/>
        <v>3925.7040395305885</v>
      </c>
      <c r="Q193" s="2">
        <f t="shared" si="60"/>
        <v>14132.534542310119</v>
      </c>
      <c r="R193" s="2">
        <f t="shared" si="78"/>
        <v>167701.8312935446</v>
      </c>
      <c r="S193" s="18">
        <f t="shared" si="79"/>
        <v>178.35921511376887</v>
      </c>
      <c r="T193" s="14">
        <f t="shared" si="80"/>
        <v>4.326767251905786E-10</v>
      </c>
      <c r="U193" s="3">
        <f t="shared" si="81"/>
        <v>402.2272374995375</v>
      </c>
      <c r="V193" s="2">
        <f t="shared" si="61"/>
        <v>129.22723749953752</v>
      </c>
      <c r="W193" s="2">
        <f t="shared" si="82"/>
        <v>347.0397214159319</v>
      </c>
      <c r="X193" s="5">
        <f t="shared" si="83"/>
        <v>11.311973233247205</v>
      </c>
      <c r="Y193" s="2">
        <f t="shared" si="84"/>
        <v>10423.086102895466</v>
      </c>
    </row>
    <row r="194" spans="1:25" ht="9.75">
      <c r="A194" s="5">
        <f t="shared" si="62"/>
        <v>180</v>
      </c>
      <c r="B194" s="2">
        <f t="shared" si="63"/>
        <v>6970</v>
      </c>
      <c r="C194" s="2">
        <f t="shared" si="64"/>
        <v>0</v>
      </c>
      <c r="D194" s="3">
        <f t="shared" si="65"/>
        <v>0</v>
      </c>
      <c r="E194" s="2">
        <f t="shared" si="66"/>
        <v>0</v>
      </c>
      <c r="F194" s="2">
        <f t="shared" si="67"/>
        <v>0</v>
      </c>
      <c r="G194" s="2">
        <f t="shared" si="68"/>
        <v>0</v>
      </c>
      <c r="H194" s="5">
        <f t="shared" si="69"/>
        <v>45</v>
      </c>
      <c r="I194" s="2">
        <f t="shared" si="70"/>
        <v>51.868991141331236</v>
      </c>
      <c r="J194" s="5">
        <f t="shared" si="71"/>
        <v>0.2</v>
      </c>
      <c r="K194" s="2">
        <f t="shared" si="72"/>
        <v>0.0027730605154172895</v>
      </c>
      <c r="L194" s="5">
        <f t="shared" si="73"/>
        <v>-7.8285255380552226</v>
      </c>
      <c r="M194" s="5">
        <f t="shared" si="74"/>
        <v>-4.301132800731428E-07</v>
      </c>
      <c r="N194" s="2">
        <f t="shared" si="75"/>
        <v>2416.1367458637524</v>
      </c>
      <c r="O194" s="2">
        <f t="shared" si="76"/>
        <v>3087.9677081161954</v>
      </c>
      <c r="P194" s="2">
        <f t="shared" si="77"/>
        <v>3920.875073383679</v>
      </c>
      <c r="Q194" s="2">
        <f t="shared" si="60"/>
        <v>14115.150264181246</v>
      </c>
      <c r="R194" s="2">
        <f t="shared" si="78"/>
        <v>170121.88230217737</v>
      </c>
      <c r="S194" s="18">
        <f t="shared" si="79"/>
        <v>181.44718282210013</v>
      </c>
      <c r="T194" s="14">
        <f t="shared" si="80"/>
        <v>3.1520721654305295E-10</v>
      </c>
      <c r="U194" s="3">
        <f t="shared" si="81"/>
        <v>409.14858338422727</v>
      </c>
      <c r="V194" s="2">
        <f t="shared" si="61"/>
        <v>136.14858338422727</v>
      </c>
      <c r="W194" s="2">
        <f t="shared" si="82"/>
        <v>349.31456936404675</v>
      </c>
      <c r="X194" s="5">
        <f t="shared" si="83"/>
        <v>11.22448193478424</v>
      </c>
      <c r="Y194" s="2">
        <f t="shared" si="84"/>
        <v>10445.792324437496</v>
      </c>
    </row>
    <row r="195" spans="1:25" ht="9.75">
      <c r="A195" s="5">
        <f t="shared" si="62"/>
        <v>181</v>
      </c>
      <c r="B195" s="2">
        <f t="shared" si="63"/>
        <v>6970</v>
      </c>
      <c r="C195" s="2">
        <f t="shared" si="64"/>
        <v>0</v>
      </c>
      <c r="D195" s="3">
        <f t="shared" si="65"/>
        <v>0</v>
      </c>
      <c r="E195" s="2">
        <f t="shared" si="66"/>
        <v>0</v>
      </c>
      <c r="F195" s="2">
        <f t="shared" si="67"/>
        <v>0</v>
      </c>
      <c r="G195" s="2">
        <f t="shared" si="68"/>
        <v>0</v>
      </c>
      <c r="H195" s="5">
        <f t="shared" si="69"/>
        <v>45</v>
      </c>
      <c r="I195" s="2">
        <f t="shared" si="70"/>
        <v>51.958976932539066</v>
      </c>
      <c r="J195" s="5">
        <f t="shared" si="71"/>
        <v>0.2</v>
      </c>
      <c r="K195" s="2">
        <f t="shared" si="72"/>
        <v>0.002017294908623632</v>
      </c>
      <c r="L195" s="5">
        <f t="shared" si="73"/>
        <v>-7.822201800176913</v>
      </c>
      <c r="M195" s="5">
        <f t="shared" si="74"/>
        <v>-3.1295490617863434E-07</v>
      </c>
      <c r="N195" s="2">
        <f t="shared" si="75"/>
        <v>2408.3145440635753</v>
      </c>
      <c r="O195" s="2">
        <f t="shared" si="76"/>
        <v>3087.9677078032405</v>
      </c>
      <c r="P195" s="2">
        <f t="shared" si="77"/>
        <v>3916.0596915246</v>
      </c>
      <c r="Q195" s="2">
        <f t="shared" si="60"/>
        <v>14097.81488948856</v>
      </c>
      <c r="R195" s="2">
        <f t="shared" si="78"/>
        <v>172534.10794714105</v>
      </c>
      <c r="S195" s="18">
        <f t="shared" si="79"/>
        <v>184.53515053005984</v>
      </c>
      <c r="T195" s="14">
        <f t="shared" si="80"/>
        <v>2.298653980820829E-10</v>
      </c>
      <c r="U195" s="3">
        <f t="shared" si="81"/>
        <v>416.0475487288234</v>
      </c>
      <c r="V195" s="2">
        <f t="shared" si="61"/>
        <v>143.04754872882341</v>
      </c>
      <c r="W195" s="2">
        <f t="shared" si="82"/>
        <v>351.58206147031257</v>
      </c>
      <c r="X195" s="5">
        <f t="shared" si="83"/>
        <v>11.138394476520443</v>
      </c>
      <c r="Y195" s="2">
        <f t="shared" si="84"/>
        <v>10466.338146238268</v>
      </c>
    </row>
    <row r="196" spans="1:25" ht="9.75">
      <c r="A196" s="5">
        <f t="shared" si="62"/>
        <v>182</v>
      </c>
      <c r="B196" s="2">
        <f t="shared" si="63"/>
        <v>6970</v>
      </c>
      <c r="C196" s="2">
        <f t="shared" si="64"/>
        <v>0</v>
      </c>
      <c r="D196" s="3">
        <f t="shared" si="65"/>
        <v>0</v>
      </c>
      <c r="E196" s="2">
        <f t="shared" si="66"/>
        <v>0</v>
      </c>
      <c r="F196" s="2">
        <f t="shared" si="67"/>
        <v>0</v>
      </c>
      <c r="G196" s="2">
        <f t="shared" si="68"/>
        <v>0</v>
      </c>
      <c r="H196" s="5">
        <f t="shared" si="69"/>
        <v>45</v>
      </c>
      <c r="I196" s="2">
        <f t="shared" si="70"/>
        <v>52.0491114712138</v>
      </c>
      <c r="J196" s="5">
        <f t="shared" si="71"/>
        <v>0.2</v>
      </c>
      <c r="K196" s="2">
        <f t="shared" si="72"/>
        <v>0.001469012911137839</v>
      </c>
      <c r="L196" s="5">
        <f t="shared" si="73"/>
        <v>-7.815905707051825</v>
      </c>
      <c r="M196" s="5">
        <f t="shared" si="74"/>
        <v>-2.2794305226838363E-07</v>
      </c>
      <c r="N196" s="2">
        <f t="shared" si="75"/>
        <v>2400.4986383565233</v>
      </c>
      <c r="O196" s="2">
        <f t="shared" si="76"/>
        <v>3087.9677075752975</v>
      </c>
      <c r="P196" s="2">
        <f t="shared" si="77"/>
        <v>3911.2578891936237</v>
      </c>
      <c r="Q196" s="2">
        <f t="shared" si="60"/>
        <v>14080.528401097046</v>
      </c>
      <c r="R196" s="2">
        <f t="shared" si="78"/>
        <v>174938.5145383511</v>
      </c>
      <c r="S196" s="18">
        <f t="shared" si="79"/>
        <v>187.6231182377491</v>
      </c>
      <c r="T196" s="14">
        <f t="shared" si="80"/>
        <v>1.678013781873238E-10</v>
      </c>
      <c r="U196" s="3">
        <f t="shared" si="81"/>
        <v>422.9241515796841</v>
      </c>
      <c r="V196" s="2">
        <f t="shared" si="61"/>
        <v>149.92415157968412</v>
      </c>
      <c r="W196" s="2">
        <f t="shared" si="82"/>
        <v>353.84220366605007</v>
      </c>
      <c r="X196" s="5">
        <f t="shared" si="83"/>
        <v>11.053678302560536</v>
      </c>
      <c r="Y196" s="2">
        <f t="shared" si="84"/>
        <v>10484.820481670813</v>
      </c>
    </row>
    <row r="197" spans="1:25" ht="9.75">
      <c r="A197" s="5">
        <f t="shared" si="62"/>
        <v>183</v>
      </c>
      <c r="B197" s="2">
        <f t="shared" si="63"/>
        <v>6970</v>
      </c>
      <c r="C197" s="2">
        <f t="shared" si="64"/>
        <v>0</v>
      </c>
      <c r="D197" s="3">
        <f t="shared" si="65"/>
        <v>0</v>
      </c>
      <c r="E197" s="2">
        <f t="shared" si="66"/>
        <v>0</v>
      </c>
      <c r="F197" s="2">
        <f t="shared" si="67"/>
        <v>0</v>
      </c>
      <c r="G197" s="2">
        <f t="shared" si="68"/>
        <v>0</v>
      </c>
      <c r="H197" s="5">
        <f t="shared" si="69"/>
        <v>45</v>
      </c>
      <c r="I197" s="2">
        <f t="shared" si="70"/>
        <v>52.139394910091696</v>
      </c>
      <c r="J197" s="5">
        <f t="shared" si="71"/>
        <v>0.2</v>
      </c>
      <c r="K197" s="2">
        <f t="shared" si="72"/>
        <v>0.001070847576256913</v>
      </c>
      <c r="L197" s="5">
        <f t="shared" si="73"/>
        <v>-7.809637154783479</v>
      </c>
      <c r="M197" s="5">
        <f t="shared" si="74"/>
        <v>-1.6619436014219565E-07</v>
      </c>
      <c r="N197" s="2">
        <f t="shared" si="75"/>
        <v>2392.6890012017398</v>
      </c>
      <c r="O197" s="2">
        <f t="shared" si="76"/>
        <v>3087.9677074091032</v>
      </c>
      <c r="P197" s="2">
        <f t="shared" si="77"/>
        <v>3906.469661788404</v>
      </c>
      <c r="Q197" s="2">
        <f t="shared" si="60"/>
        <v>14063.290782438255</v>
      </c>
      <c r="R197" s="2">
        <f t="shared" si="78"/>
        <v>177335.10835813024</v>
      </c>
      <c r="S197" s="18">
        <f t="shared" si="79"/>
        <v>190.7110859452413</v>
      </c>
      <c r="T197" s="14">
        <f t="shared" si="80"/>
        <v>1.2262007043190705E-10</v>
      </c>
      <c r="U197" s="3">
        <f t="shared" si="81"/>
        <v>429.7784099042525</v>
      </c>
      <c r="V197" s="2">
        <f t="shared" si="61"/>
        <v>156.7784099042525</v>
      </c>
      <c r="W197" s="2">
        <f t="shared" si="82"/>
        <v>356.0950018566424</v>
      </c>
      <c r="X197" s="5">
        <f t="shared" si="83"/>
        <v>10.970301861639385</v>
      </c>
      <c r="Y197" s="2">
        <f t="shared" si="84"/>
        <v>10501.331818530218</v>
      </c>
    </row>
    <row r="198" spans="1:25" ht="9.75">
      <c r="A198" s="5">
        <f t="shared" si="62"/>
        <v>184</v>
      </c>
      <c r="B198" s="2">
        <f t="shared" si="63"/>
        <v>6970</v>
      </c>
      <c r="C198" s="2">
        <f t="shared" si="64"/>
        <v>0</v>
      </c>
      <c r="D198" s="3">
        <f t="shared" si="65"/>
        <v>0</v>
      </c>
      <c r="E198" s="2">
        <f t="shared" si="66"/>
        <v>0</v>
      </c>
      <c r="F198" s="2">
        <f t="shared" si="67"/>
        <v>0</v>
      </c>
      <c r="G198" s="2">
        <f t="shared" si="68"/>
        <v>0</v>
      </c>
      <c r="H198" s="5">
        <f t="shared" si="69"/>
        <v>45</v>
      </c>
      <c r="I198" s="2">
        <f t="shared" si="70"/>
        <v>52.22982739998531</v>
      </c>
      <c r="J198" s="5">
        <f t="shared" si="71"/>
        <v>0.2</v>
      </c>
      <c r="K198" s="2">
        <f t="shared" si="72"/>
        <v>0.0007814031892492173</v>
      </c>
      <c r="L198" s="5">
        <f t="shared" si="73"/>
        <v>-7.803396042077354</v>
      </c>
      <c r="M198" s="5">
        <f t="shared" si="74"/>
        <v>-1.212973122855936E-07</v>
      </c>
      <c r="N198" s="2">
        <f t="shared" si="75"/>
        <v>2384.885605159662</v>
      </c>
      <c r="O198" s="2">
        <f t="shared" si="76"/>
        <v>3087.9677072878058</v>
      </c>
      <c r="P198" s="2">
        <f t="shared" si="77"/>
        <v>3901.695004860077</v>
      </c>
      <c r="Q198" s="2">
        <f t="shared" si="60"/>
        <v>14046.102017496278</v>
      </c>
      <c r="R198" s="2">
        <f t="shared" si="78"/>
        <v>179723.89566131093</v>
      </c>
      <c r="S198" s="18">
        <f t="shared" si="79"/>
        <v>193.79905365258975</v>
      </c>
      <c r="T198" s="14">
        <f t="shared" si="80"/>
        <v>8.96956453932116E-11</v>
      </c>
      <c r="U198" s="3">
        <f t="shared" si="81"/>
        <v>436.61034159134925</v>
      </c>
      <c r="V198" s="2">
        <f t="shared" si="61"/>
        <v>163.61034159134925</v>
      </c>
      <c r="W198" s="2">
        <f t="shared" si="82"/>
        <v>358.34046192163225</v>
      </c>
      <c r="X198" s="5">
        <f t="shared" si="83"/>
        <v>10.888234568702888</v>
      </c>
      <c r="Y198" s="2">
        <f t="shared" si="84"/>
        <v>10515.960442932577</v>
      </c>
    </row>
    <row r="199" spans="1:25" ht="9.75">
      <c r="A199" s="5">
        <f t="shared" si="62"/>
        <v>185</v>
      </c>
      <c r="B199" s="2">
        <f t="shared" si="63"/>
        <v>6970</v>
      </c>
      <c r="C199" s="2">
        <f t="shared" si="64"/>
        <v>0</v>
      </c>
      <c r="D199" s="3">
        <f t="shared" si="65"/>
        <v>0</v>
      </c>
      <c r="E199" s="2">
        <f t="shared" si="66"/>
        <v>0</v>
      </c>
      <c r="F199" s="2">
        <f t="shared" si="67"/>
        <v>0</v>
      </c>
      <c r="G199" s="2">
        <f t="shared" si="68"/>
        <v>0</v>
      </c>
      <c r="H199" s="5">
        <f t="shared" si="69"/>
        <v>45</v>
      </c>
      <c r="I199" s="2">
        <f t="shared" si="70"/>
        <v>52.320409089764695</v>
      </c>
      <c r="J199" s="5">
        <f t="shared" si="71"/>
        <v>0.2</v>
      </c>
      <c r="K199" s="2">
        <f t="shared" si="72"/>
        <v>0.0005707787945922357</v>
      </c>
      <c r="L199" s="5">
        <f t="shared" si="73"/>
        <v>-7.797182269671318</v>
      </c>
      <c r="M199" s="5">
        <f t="shared" si="74"/>
        <v>-8.861978570358179E-08</v>
      </c>
      <c r="N199" s="2">
        <f t="shared" si="75"/>
        <v>2377.088422889991</v>
      </c>
      <c r="O199" s="2">
        <f t="shared" si="76"/>
        <v>3087.967707199186</v>
      </c>
      <c r="P199" s="2">
        <f t="shared" si="77"/>
        <v>3896.933914110248</v>
      </c>
      <c r="Q199" s="2">
        <f t="shared" si="60"/>
        <v>14028.962090796895</v>
      </c>
      <c r="R199" s="2">
        <f t="shared" si="78"/>
        <v>182104.88267533577</v>
      </c>
      <c r="S199" s="18">
        <f t="shared" si="79"/>
        <v>196.88702135983326</v>
      </c>
      <c r="T199" s="14">
        <f t="shared" si="80"/>
        <v>6.567870227299318E-11</v>
      </c>
      <c r="U199" s="3">
        <f t="shared" si="81"/>
        <v>443.4199644514603</v>
      </c>
      <c r="V199" s="2">
        <f t="shared" si="61"/>
        <v>170.41996445146032</v>
      </c>
      <c r="W199" s="2">
        <f t="shared" si="82"/>
        <v>360.5785897148156</v>
      </c>
      <c r="X199" s="5">
        <f t="shared" si="83"/>
        <v>10.807446768240908</v>
      </c>
      <c r="Y199" s="2">
        <f t="shared" si="84"/>
        <v>10528.790650550369</v>
      </c>
    </row>
    <row r="200" spans="1:25" ht="9.75">
      <c r="A200" s="5">
        <f t="shared" si="62"/>
        <v>186</v>
      </c>
      <c r="B200" s="2">
        <f t="shared" si="63"/>
        <v>6970</v>
      </c>
      <c r="C200" s="2">
        <f t="shared" si="64"/>
        <v>0</v>
      </c>
      <c r="D200" s="3">
        <f t="shared" si="65"/>
        <v>0</v>
      </c>
      <c r="E200" s="2">
        <f t="shared" si="66"/>
        <v>0</v>
      </c>
      <c r="F200" s="2">
        <f t="shared" si="67"/>
        <v>0</v>
      </c>
      <c r="G200" s="2">
        <f t="shared" si="68"/>
        <v>0</v>
      </c>
      <c r="H200" s="5">
        <f t="shared" si="69"/>
        <v>45</v>
      </c>
      <c r="I200" s="2">
        <f t="shared" si="70"/>
        <v>52.41114012633833</v>
      </c>
      <c r="J200" s="5">
        <f t="shared" si="71"/>
        <v>0.2</v>
      </c>
      <c r="K200" s="2">
        <f t="shared" si="72"/>
        <v>0.000417354657242063</v>
      </c>
      <c r="L200" s="5">
        <f t="shared" si="73"/>
        <v>-7.790995739926871</v>
      </c>
      <c r="M200" s="5">
        <f t="shared" si="74"/>
        <v>-6.481185985637629E-08</v>
      </c>
      <c r="N200" s="2">
        <f t="shared" si="75"/>
        <v>2369.297427150064</v>
      </c>
      <c r="O200" s="2">
        <f t="shared" si="76"/>
        <v>3087.967707134374</v>
      </c>
      <c r="P200" s="2">
        <f t="shared" si="77"/>
        <v>3892.1863853886334</v>
      </c>
      <c r="Q200" s="2">
        <f t="shared" si="60"/>
        <v>14011.870987399081</v>
      </c>
      <c r="R200" s="2">
        <f t="shared" si="78"/>
        <v>184478.0756003558</v>
      </c>
      <c r="S200" s="18">
        <f t="shared" si="79"/>
        <v>199.97498906700002</v>
      </c>
      <c r="T200" s="14">
        <f t="shared" si="80"/>
        <v>4.814163332446186E-11</v>
      </c>
      <c r="U200" s="3">
        <f t="shared" si="81"/>
        <v>450.20729621701764</v>
      </c>
      <c r="V200" s="2">
        <f t="shared" si="61"/>
        <v>177.20729621701764</v>
      </c>
      <c r="W200" s="2">
        <f t="shared" si="82"/>
        <v>362.8093910643345</v>
      </c>
      <c r="X200" s="5">
        <f t="shared" si="83"/>
        <v>10.727909699279143</v>
      </c>
      <c r="Y200" s="2">
        <f t="shared" si="84"/>
        <v>10539.902945980235</v>
      </c>
    </row>
    <row r="201" spans="1:25" ht="9.75">
      <c r="A201" s="5">
        <f t="shared" si="62"/>
        <v>187</v>
      </c>
      <c r="B201" s="2">
        <f t="shared" si="63"/>
        <v>6970</v>
      </c>
      <c r="C201" s="2">
        <f t="shared" si="64"/>
        <v>0</v>
      </c>
      <c r="D201" s="3">
        <f t="shared" si="65"/>
        <v>0</v>
      </c>
      <c r="E201" s="2">
        <f t="shared" si="66"/>
        <v>0</v>
      </c>
      <c r="F201" s="2">
        <f t="shared" si="67"/>
        <v>0</v>
      </c>
      <c r="G201" s="2">
        <f t="shared" si="68"/>
        <v>0</v>
      </c>
      <c r="H201" s="5">
        <f t="shared" si="69"/>
        <v>45</v>
      </c>
      <c r="I201" s="2">
        <f t="shared" si="70"/>
        <v>52.50202065463417</v>
      </c>
      <c r="J201" s="5">
        <f t="shared" si="71"/>
        <v>0.2</v>
      </c>
      <c r="K201" s="2">
        <f t="shared" si="72"/>
        <v>0.0003054830641098826</v>
      </c>
      <c r="L201" s="5">
        <f t="shared" si="73"/>
        <v>-7.784836356535141</v>
      </c>
      <c r="M201" s="5">
        <f t="shared" si="74"/>
        <v>-4.744846805463239E-08</v>
      </c>
      <c r="N201" s="2">
        <f t="shared" si="75"/>
        <v>2361.512590793529</v>
      </c>
      <c r="O201" s="2">
        <f t="shared" si="76"/>
        <v>3087.9677070869257</v>
      </c>
      <c r="P201" s="2">
        <f t="shared" si="77"/>
        <v>3887.45241469115</v>
      </c>
      <c r="Q201" s="2">
        <f t="shared" si="60"/>
        <v>13994.82869288814</v>
      </c>
      <c r="R201" s="2">
        <f t="shared" si="78"/>
        <v>186843.4806093276</v>
      </c>
      <c r="S201" s="18">
        <f t="shared" si="79"/>
        <v>203.06295677411066</v>
      </c>
      <c r="T201" s="14">
        <f t="shared" si="80"/>
        <v>3.532317891516371E-11</v>
      </c>
      <c r="U201" s="3">
        <f t="shared" si="81"/>
        <v>456.97235454267695</v>
      </c>
      <c r="V201" s="2">
        <f t="shared" si="61"/>
        <v>183.97235454267695</v>
      </c>
      <c r="W201" s="2">
        <f t="shared" si="82"/>
        <v>365.032871772768</v>
      </c>
      <c r="X201" s="5">
        <f t="shared" si="83"/>
        <v>10.649595461942614</v>
      </c>
      <c r="Y201" s="2">
        <f t="shared" si="84"/>
        <v>10549.374230984256</v>
      </c>
    </row>
    <row r="202" spans="1:25" ht="9.75">
      <c r="A202" s="5">
        <f t="shared" si="62"/>
        <v>188</v>
      </c>
      <c r="B202" s="2">
        <f t="shared" si="63"/>
        <v>6970</v>
      </c>
      <c r="C202" s="2">
        <f t="shared" si="64"/>
        <v>0</v>
      </c>
      <c r="D202" s="3">
        <f t="shared" si="65"/>
        <v>0</v>
      </c>
      <c r="E202" s="2">
        <f t="shared" si="66"/>
        <v>0</v>
      </c>
      <c r="F202" s="2">
        <f t="shared" si="67"/>
        <v>0</v>
      </c>
      <c r="G202" s="2">
        <f t="shared" si="68"/>
        <v>0</v>
      </c>
      <c r="H202" s="5">
        <f t="shared" si="69"/>
        <v>45</v>
      </c>
      <c r="I202" s="2">
        <f t="shared" si="70"/>
        <v>52.593050817580604</v>
      </c>
      <c r="J202" s="5">
        <f t="shared" si="71"/>
        <v>0.2</v>
      </c>
      <c r="K202" s="2">
        <f t="shared" si="72"/>
        <v>0.00022382732763090625</v>
      </c>
      <c r="L202" s="5">
        <f t="shared" si="73"/>
        <v>-7.7787040243049725</v>
      </c>
      <c r="M202" s="5">
        <f t="shared" si="74"/>
        <v>-3.4772305038483344E-08</v>
      </c>
      <c r="N202" s="2">
        <f t="shared" si="75"/>
        <v>2353.733886769224</v>
      </c>
      <c r="O202" s="2">
        <f t="shared" si="76"/>
        <v>3087.9677070521534</v>
      </c>
      <c r="P202" s="2">
        <f t="shared" si="77"/>
        <v>3882.731998158344</v>
      </c>
      <c r="Q202" s="2">
        <f t="shared" si="60"/>
        <v>13977.83519337004</v>
      </c>
      <c r="R202" s="2">
        <f t="shared" si="78"/>
        <v>189201.103848109</v>
      </c>
      <c r="S202" s="18">
        <f t="shared" si="79"/>
        <v>206.1509244811802</v>
      </c>
      <c r="T202" s="14">
        <f t="shared" si="80"/>
        <v>2.5944248461206534E-11</v>
      </c>
      <c r="U202" s="3">
        <f t="shared" si="81"/>
        <v>463.7151570055917</v>
      </c>
      <c r="V202" s="2">
        <f t="shared" si="61"/>
        <v>190.71515700559172</v>
      </c>
      <c r="W202" s="2">
        <f t="shared" si="82"/>
        <v>367.2490376172225</v>
      </c>
      <c r="X202" s="5">
        <f t="shared" si="83"/>
        <v>10.57247698550881</v>
      </c>
      <c r="Y202" s="2">
        <f t="shared" si="84"/>
        <v>10557.277982294872</v>
      </c>
    </row>
    <row r="203" spans="1:25" ht="9.75">
      <c r="A203" s="5">
        <f t="shared" si="62"/>
        <v>189</v>
      </c>
      <c r="B203" s="2">
        <f t="shared" si="63"/>
        <v>6970</v>
      </c>
      <c r="C203" s="2">
        <f t="shared" si="64"/>
        <v>0</v>
      </c>
      <c r="D203" s="3">
        <f t="shared" si="65"/>
        <v>0</v>
      </c>
      <c r="E203" s="2">
        <f t="shared" si="66"/>
        <v>0</v>
      </c>
      <c r="F203" s="2">
        <f t="shared" si="67"/>
        <v>0</v>
      </c>
      <c r="G203" s="2">
        <f t="shared" si="68"/>
        <v>0</v>
      </c>
      <c r="H203" s="5">
        <f t="shared" si="69"/>
        <v>45</v>
      </c>
      <c r="I203" s="2">
        <f t="shared" si="70"/>
        <v>52.68423075608737</v>
      </c>
      <c r="J203" s="5">
        <f t="shared" si="71"/>
        <v>0.2</v>
      </c>
      <c r="K203" s="2">
        <f t="shared" si="72"/>
        <v>0.000164165856814347</v>
      </c>
      <c r="L203" s="5">
        <f t="shared" si="73"/>
        <v>-7.772598649009747</v>
      </c>
      <c r="M203" s="5">
        <f t="shared" si="74"/>
        <v>-2.5508680570077675E-08</v>
      </c>
      <c r="N203" s="2">
        <f t="shared" si="75"/>
        <v>2345.9612881202142</v>
      </c>
      <c r="O203" s="2">
        <f t="shared" si="76"/>
        <v>3087.967707026645</v>
      </c>
      <c r="P203" s="2">
        <f t="shared" si="77"/>
        <v>3878.025132074062</v>
      </c>
      <c r="Q203" s="2">
        <f t="shared" si="60"/>
        <v>13960.890475466624</v>
      </c>
      <c r="R203" s="2">
        <f t="shared" si="78"/>
        <v>191550.95143555372</v>
      </c>
      <c r="S203" s="18">
        <f t="shared" si="79"/>
        <v>209.2388921882196</v>
      </c>
      <c r="T203" s="14">
        <f t="shared" si="80"/>
        <v>1.9074994179581107E-11</v>
      </c>
      <c r="U203" s="3">
        <f t="shared" si="81"/>
        <v>470.4357211056837</v>
      </c>
      <c r="V203" s="2">
        <f t="shared" si="61"/>
        <v>197.43572110568368</v>
      </c>
      <c r="W203" s="2">
        <f t="shared" si="82"/>
        <v>369.4578943494205</v>
      </c>
      <c r="X203" s="5">
        <f t="shared" si="83"/>
        <v>10.496527997873446</v>
      </c>
      <c r="Y203" s="2">
        <f t="shared" si="84"/>
        <v>10563.684419626441</v>
      </c>
    </row>
    <row r="204" spans="1:25" ht="9.75">
      <c r="A204" s="5">
        <f t="shared" si="62"/>
        <v>190</v>
      </c>
      <c r="B204" s="2">
        <f t="shared" si="63"/>
        <v>6970</v>
      </c>
      <c r="C204" s="2">
        <f t="shared" si="64"/>
        <v>0</v>
      </c>
      <c r="D204" s="3">
        <f t="shared" si="65"/>
        <v>0</v>
      </c>
      <c r="E204" s="2">
        <f t="shared" si="66"/>
        <v>0</v>
      </c>
      <c r="F204" s="2">
        <f t="shared" si="67"/>
        <v>0</v>
      </c>
      <c r="G204" s="2">
        <f t="shared" si="68"/>
        <v>0</v>
      </c>
      <c r="H204" s="5">
        <f t="shared" si="69"/>
        <v>45</v>
      </c>
      <c r="I204" s="2">
        <f t="shared" si="70"/>
        <v>52.77556060902641</v>
      </c>
      <c r="J204" s="5">
        <f t="shared" si="71"/>
        <v>0.2</v>
      </c>
      <c r="K204" s="2">
        <f t="shared" si="72"/>
        <v>0.00012053022948516241</v>
      </c>
      <c r="L204" s="5">
        <f t="shared" si="73"/>
        <v>-7.766520137276247</v>
      </c>
      <c r="M204" s="5">
        <f t="shared" si="74"/>
        <v>-1.873205372684678E-08</v>
      </c>
      <c r="N204" s="2">
        <f t="shared" si="75"/>
        <v>2338.194767982938</v>
      </c>
      <c r="O204" s="2">
        <f t="shared" si="76"/>
        <v>3087.967707007913</v>
      </c>
      <c r="P204" s="2">
        <f t="shared" si="77"/>
        <v>3873.3318128642804</v>
      </c>
      <c r="Q204" s="2">
        <f t="shared" si="60"/>
        <v>13943.99452631141</v>
      </c>
      <c r="R204" s="2">
        <f t="shared" si="78"/>
        <v>193893.02946360531</v>
      </c>
      <c r="S204" s="18">
        <f t="shared" si="79"/>
        <v>212.32685989523688</v>
      </c>
      <c r="T204" s="14">
        <f t="shared" si="80"/>
        <v>1.4038780787411813E-11</v>
      </c>
      <c r="U204" s="3">
        <f t="shared" si="81"/>
        <v>477.1340642659112</v>
      </c>
      <c r="V204" s="2">
        <f t="shared" si="61"/>
        <v>204.1340642659112</v>
      </c>
      <c r="W204" s="2">
        <f t="shared" si="82"/>
        <v>371.659447695789</v>
      </c>
      <c r="X204" s="5">
        <f t="shared" si="83"/>
        <v>10.421722996356285</v>
      </c>
      <c r="Y204" s="2">
        <f t="shared" si="84"/>
        <v>10568.66066449278</v>
      </c>
    </row>
    <row r="205" spans="1:25" ht="9.75">
      <c r="A205" s="5">
        <f t="shared" si="62"/>
        <v>191</v>
      </c>
      <c r="B205" s="2">
        <f t="shared" si="63"/>
        <v>6970</v>
      </c>
      <c r="C205" s="2">
        <f t="shared" si="64"/>
        <v>0</v>
      </c>
      <c r="D205" s="3">
        <f t="shared" si="65"/>
        <v>0</v>
      </c>
      <c r="E205" s="2">
        <f t="shared" si="66"/>
        <v>0</v>
      </c>
      <c r="F205" s="2">
        <f t="shared" si="67"/>
        <v>0</v>
      </c>
      <c r="G205" s="2">
        <f t="shared" si="68"/>
        <v>0</v>
      </c>
      <c r="H205" s="5">
        <f t="shared" si="69"/>
        <v>45</v>
      </c>
      <c r="I205" s="2">
        <f t="shared" si="70"/>
        <v>52.86704051321262</v>
      </c>
      <c r="J205" s="5">
        <f t="shared" si="71"/>
        <v>0.2</v>
      </c>
      <c r="K205" s="2">
        <f t="shared" si="72"/>
        <v>8.85833722331972E-05</v>
      </c>
      <c r="L205" s="5">
        <f t="shared" si="73"/>
        <v>-7.760468396503723</v>
      </c>
      <c r="M205" s="5">
        <f t="shared" si="74"/>
        <v>-1.3769727193013931E-08</v>
      </c>
      <c r="N205" s="2">
        <f t="shared" si="75"/>
        <v>2330.4342995864345</v>
      </c>
      <c r="O205" s="2">
        <f t="shared" si="76"/>
        <v>3087.967706994143</v>
      </c>
      <c r="P205" s="2">
        <f t="shared" si="77"/>
        <v>3868.652037096071</v>
      </c>
      <c r="Q205" s="2">
        <f t="shared" si="60"/>
        <v>13927.147333545856</v>
      </c>
      <c r="R205" s="2">
        <f t="shared" si="78"/>
        <v>196227.34399739</v>
      </c>
      <c r="S205" s="18">
        <f t="shared" si="79"/>
        <v>215.41482760223792</v>
      </c>
      <c r="T205" s="14">
        <f t="shared" si="80"/>
        <v>1.0342741866613277E-11</v>
      </c>
      <c r="U205" s="3">
        <f t="shared" si="81"/>
        <v>483.8102038325354</v>
      </c>
      <c r="V205" s="2">
        <f t="shared" si="61"/>
        <v>210.81020383253542</v>
      </c>
      <c r="W205" s="2">
        <f t="shared" si="82"/>
        <v>373.8537033575466</v>
      </c>
      <c r="X205" s="5">
        <f t="shared" si="83"/>
        <v>10.348037219778899</v>
      </c>
      <c r="Y205" s="2">
        <f t="shared" si="84"/>
        <v>10572.270890389816</v>
      </c>
    </row>
    <row r="206" spans="1:25" ht="9.75">
      <c r="A206" s="5">
        <f t="shared" si="62"/>
        <v>192</v>
      </c>
      <c r="B206" s="2">
        <f t="shared" si="63"/>
        <v>6970</v>
      </c>
      <c r="C206" s="2">
        <f t="shared" si="64"/>
        <v>0</v>
      </c>
      <c r="D206" s="3">
        <f t="shared" si="65"/>
        <v>0</v>
      </c>
      <c r="E206" s="2">
        <f t="shared" si="66"/>
        <v>0</v>
      </c>
      <c r="F206" s="2">
        <f t="shared" si="67"/>
        <v>0</v>
      </c>
      <c r="G206" s="2">
        <f t="shared" si="68"/>
        <v>0</v>
      </c>
      <c r="H206" s="5">
        <f t="shared" si="69"/>
        <v>45</v>
      </c>
      <c r="I206" s="2">
        <f t="shared" si="70"/>
        <v>52.958670603384675</v>
      </c>
      <c r="J206" s="5">
        <f t="shared" si="71"/>
        <v>0.2</v>
      </c>
      <c r="K206" s="2">
        <f t="shared" si="72"/>
        <v>6.517051889084113E-05</v>
      </c>
      <c r="L206" s="5">
        <f t="shared" si="73"/>
        <v>-7.754443334804576</v>
      </c>
      <c r="M206" s="5">
        <f t="shared" si="74"/>
        <v>-1.0132286892655273E-08</v>
      </c>
      <c r="N206" s="2">
        <f t="shared" si="75"/>
        <v>2322.67985625163</v>
      </c>
      <c r="O206" s="2">
        <f t="shared" si="76"/>
        <v>3087.967706984011</v>
      </c>
      <c r="P206" s="2">
        <f t="shared" si="77"/>
        <v>3863.9858014766546</v>
      </c>
      <c r="Q206" s="2">
        <f t="shared" si="60"/>
        <v>13910.348885315956</v>
      </c>
      <c r="R206" s="2">
        <f t="shared" si="78"/>
        <v>198553.90107530906</v>
      </c>
      <c r="S206" s="18">
        <f t="shared" si="79"/>
        <v>218.502795309227</v>
      </c>
      <c r="T206" s="14">
        <f t="shared" si="80"/>
        <v>7.627512886170772E-12</v>
      </c>
      <c r="U206" s="3">
        <f t="shared" si="81"/>
        <v>490.46415707538387</v>
      </c>
      <c r="V206" s="2">
        <f t="shared" si="61"/>
        <v>217.46415707538387</v>
      </c>
      <c r="W206" s="2">
        <f t="shared" si="82"/>
        <v>376.0406670107905</v>
      </c>
      <c r="X206" s="5">
        <f t="shared" si="83"/>
        <v>10.275446621750028</v>
      </c>
      <c r="Y206" s="2">
        <f t="shared" si="84"/>
        <v>10574.576464864676</v>
      </c>
    </row>
    <row r="207" spans="1:25" ht="9.75">
      <c r="A207" s="5">
        <f t="shared" si="62"/>
        <v>193</v>
      </c>
      <c r="B207" s="2">
        <f t="shared" si="63"/>
        <v>6970</v>
      </c>
      <c r="C207" s="2">
        <f t="shared" si="64"/>
        <v>0</v>
      </c>
      <c r="D207" s="3">
        <f t="shared" si="65"/>
        <v>0</v>
      </c>
      <c r="E207" s="2">
        <f t="shared" si="66"/>
        <v>0</v>
      </c>
      <c r="F207" s="2">
        <f t="shared" si="67"/>
        <v>0</v>
      </c>
      <c r="G207" s="2">
        <f t="shared" si="68"/>
        <v>0</v>
      </c>
      <c r="H207" s="5">
        <f t="shared" si="69"/>
        <v>45</v>
      </c>
      <c r="I207" s="2">
        <f t="shared" si="70"/>
        <v>53.05045101218558</v>
      </c>
      <c r="J207" s="5">
        <f t="shared" si="71"/>
        <v>0.2</v>
      </c>
      <c r="K207" s="2">
        <f t="shared" si="72"/>
        <v>4.799462006236285E-05</v>
      </c>
      <c r="L207" s="5">
        <f t="shared" si="73"/>
        <v>-7.748444860960633</v>
      </c>
      <c r="M207" s="5">
        <f t="shared" si="74"/>
        <v>-7.463310008201975E-09</v>
      </c>
      <c r="N207" s="2">
        <f t="shared" si="75"/>
        <v>2314.9314113906694</v>
      </c>
      <c r="O207" s="2">
        <f t="shared" si="76"/>
        <v>3087.9677069765476</v>
      </c>
      <c r="P207" s="2">
        <f t="shared" si="77"/>
        <v>3859.3331028525117</v>
      </c>
      <c r="Q207" s="2">
        <f aca="true" t="shared" si="85" ref="Q207:Q270">P207*3.6</f>
        <v>13893.599170269043</v>
      </c>
      <c r="R207" s="2">
        <f t="shared" si="78"/>
        <v>200872.7067091302</v>
      </c>
      <c r="S207" s="18">
        <f t="shared" si="79"/>
        <v>221.59076301620726</v>
      </c>
      <c r="T207" s="14">
        <f t="shared" si="80"/>
        <v>5.63080961886172E-12</v>
      </c>
      <c r="U207" s="3">
        <f t="shared" si="81"/>
        <v>497.09594118811236</v>
      </c>
      <c r="V207" s="2">
        <f aca="true" t="shared" si="86" ref="V207:V270">U207-273</f>
        <v>224.09594118811236</v>
      </c>
      <c r="W207" s="2">
        <f t="shared" si="82"/>
        <v>378.22034430658243</v>
      </c>
      <c r="X207" s="5">
        <f t="shared" si="83"/>
        <v>10.20392784509806</v>
      </c>
      <c r="Y207" s="2">
        <f t="shared" si="84"/>
        <v>10575.636083958234</v>
      </c>
    </row>
    <row r="208" spans="1:25" ht="9.75">
      <c r="A208" s="5">
        <f aca="true" t="shared" si="87" ref="A208:A271">A207+$T$2</f>
        <v>194</v>
      </c>
      <c r="B208" s="2">
        <f aca="true" t="shared" si="88" ref="B208:B271">IF(N207&gt;=0,IF(C207&gt;0,B207-E207,$E$2+$E$3),$E$3)</f>
        <v>6970</v>
      </c>
      <c r="C208" s="2">
        <f aca="true" t="shared" si="89" ref="C208:C271">IF(C207-E207&gt;0,C207-E207,0)</f>
        <v>0</v>
      </c>
      <c r="D208" s="3">
        <f aca="true" t="shared" si="90" ref="D208:D271">IF(C208&gt;0,IF($K$7=1,$K$9*($K$8-$E$4)/($K$8-C208),$K$9),0)</f>
        <v>0</v>
      </c>
      <c r="E208" s="2">
        <f aca="true" t="shared" si="91" ref="E208:E271">IF(C208&gt;0,IF($K$7=1,$T$2*$K$2*POWER(D208/$K$9,0.5),$T$2*$K$2),0)</f>
        <v>0</v>
      </c>
      <c r="F208" s="2">
        <f aca="true" t="shared" si="92" ref="F208:F271">IF(C208&gt;0,$K$3*POWER((E208/$T$2)/$K$2,2),0)</f>
        <v>0</v>
      </c>
      <c r="G208" s="2">
        <f aca="true" t="shared" si="93" ref="G208:G271">IF(F208&gt;0,F208+(1.22-T207)/1.22*($K$4-$K$3)*F208/$K$3,0)</f>
        <v>0</v>
      </c>
      <c r="H208" s="5">
        <f aca="true" t="shared" si="94" ref="H208:H271">IF(R207&lt;$Q$5,R207*$Q$4/$Q$5,IF(R207&lt;$Q$7,$Q$4+(R207-$Q$5)*($Q$6-$Q$4)/($Q$7-$Q$5),$Q$6))</f>
        <v>45</v>
      </c>
      <c r="I208" s="2">
        <f aca="true" t="shared" si="95" ref="I208:I271">IF(ABS(N207)&gt;0,ATAN(O207/N207)*180/3.1416,0)</f>
        <v>53.14238187014336</v>
      </c>
      <c r="J208" s="5">
        <f aca="true" t="shared" si="96" ref="J208:J271">$E$6*(IF(X208&lt;0.8,1,IF(X208&lt;1,1+1*(X208-0.8)/0.2,IF(X208&lt;2,0.8+1*(2-X208),0.8))))</f>
        <v>0.2</v>
      </c>
      <c r="K208" s="2">
        <f aca="true" t="shared" si="97" ref="K208:K271">0.5*P208*P208*T208*J208*3.14/4*POWER($E$5,2)</f>
        <v>3.538148149182011E-05</v>
      </c>
      <c r="L208" s="5">
        <f aca="true" t="shared" si="98" ref="L208:L271">(G208*COS(H207*3.1416/180)-(K207*COS(I207*3.1416/180)*IF(N207&gt;0,1,-1)))/B208-9.78*POWER(6378000/(6378000+R207),2)+POWER(O207,2)/(6378000+R207)</f>
        <v>-7.742472884390613</v>
      </c>
      <c r="M208" s="5">
        <f aca="true" t="shared" si="99" ref="M208:M271">(G208*SIN(H207*3.1416/180)-ABS(K207*SIN(I207*3.1416/180)))/B208</f>
        <v>-5.5029682614817E-09</v>
      </c>
      <c r="N208" s="2">
        <f t="shared" si="75"/>
        <v>2307.1889385062786</v>
      </c>
      <c r="O208" s="2">
        <f t="shared" si="76"/>
        <v>3087.9677069710447</v>
      </c>
      <c r="P208" s="2">
        <f t="shared" si="77"/>
        <v>3854.6939382085498</v>
      </c>
      <c r="Q208" s="2">
        <f t="shared" si="85"/>
        <v>13876.89817755078</v>
      </c>
      <c r="R208" s="2">
        <f t="shared" si="78"/>
        <v>203183.76688407868</v>
      </c>
      <c r="S208" s="18">
        <f t="shared" si="79"/>
        <v>224.67873072318105</v>
      </c>
      <c r="T208" s="14">
        <f t="shared" si="80"/>
        <v>4.161012561790623E-12</v>
      </c>
      <c r="U208" s="3">
        <f t="shared" si="81"/>
        <v>503.705573288465</v>
      </c>
      <c r="V208" s="2">
        <f t="shared" si="86"/>
        <v>230.70557328846502</v>
      </c>
      <c r="W208" s="2">
        <f t="shared" si="82"/>
        <v>380.392740871034</v>
      </c>
      <c r="X208" s="5">
        <f t="shared" si="83"/>
        <v>10.133458197393471</v>
      </c>
      <c r="Y208" s="2">
        <f t="shared" si="84"/>
        <v>10575.505899475615</v>
      </c>
    </row>
    <row r="209" spans="1:25" ht="9.75">
      <c r="A209" s="5">
        <f t="shared" si="87"/>
        <v>195</v>
      </c>
      <c r="B209" s="2">
        <f t="shared" si="88"/>
        <v>6970</v>
      </c>
      <c r="C209" s="2">
        <f t="shared" si="89"/>
        <v>0</v>
      </c>
      <c r="D209" s="3">
        <f t="shared" si="90"/>
        <v>0</v>
      </c>
      <c r="E209" s="2">
        <f t="shared" si="91"/>
        <v>0</v>
      </c>
      <c r="F209" s="2">
        <f t="shared" si="92"/>
        <v>0</v>
      </c>
      <c r="G209" s="2">
        <f t="shared" si="93"/>
        <v>0</v>
      </c>
      <c r="H209" s="5">
        <f t="shared" si="94"/>
        <v>45</v>
      </c>
      <c r="I209" s="2">
        <f t="shared" si="95"/>
        <v>53.23446330565155</v>
      </c>
      <c r="J209" s="5">
        <f t="shared" si="96"/>
        <v>0.2</v>
      </c>
      <c r="K209" s="2">
        <f t="shared" si="97"/>
        <v>2.6109659881671963E-05</v>
      </c>
      <c r="L209" s="5">
        <f t="shared" si="98"/>
        <v>-7.736527315125647</v>
      </c>
      <c r="M209" s="5">
        <f t="shared" si="99"/>
        <v>-4.061661450013805E-09</v>
      </c>
      <c r="N209" s="2">
        <f t="shared" si="75"/>
        <v>2299.452411191153</v>
      </c>
      <c r="O209" s="2">
        <f t="shared" si="76"/>
        <v>3087.967706966983</v>
      </c>
      <c r="P209" s="2">
        <f t="shared" si="77"/>
        <v>3850.0683046672993</v>
      </c>
      <c r="Q209" s="2">
        <f t="shared" si="85"/>
        <v>13860.245896802278</v>
      </c>
      <c r="R209" s="2">
        <f t="shared" si="78"/>
        <v>205487.0875589274</v>
      </c>
      <c r="S209" s="18">
        <f t="shared" si="79"/>
        <v>227.76669843015006</v>
      </c>
      <c r="T209" s="14">
        <f t="shared" si="80"/>
        <v>3.077989688075237E-12</v>
      </c>
      <c r="U209" s="3">
        <f t="shared" si="81"/>
        <v>510.29307041853235</v>
      </c>
      <c r="V209" s="2">
        <f t="shared" si="86"/>
        <v>237.29307041853235</v>
      </c>
      <c r="W209" s="2">
        <f t="shared" si="82"/>
        <v>382.5578623053917</v>
      </c>
      <c r="X209" s="5">
        <f t="shared" si="83"/>
        <v>10.064015627507434</v>
      </c>
      <c r="Y209" s="2">
        <f t="shared" si="84"/>
        <v>10574.239639509524</v>
      </c>
    </row>
    <row r="210" spans="1:25" ht="9.75">
      <c r="A210" s="5">
        <f t="shared" si="87"/>
        <v>196</v>
      </c>
      <c r="B210" s="2">
        <f t="shared" si="88"/>
        <v>6970</v>
      </c>
      <c r="C210" s="2">
        <f t="shared" si="89"/>
        <v>0</v>
      </c>
      <c r="D210" s="3">
        <f t="shared" si="90"/>
        <v>0</v>
      </c>
      <c r="E210" s="2">
        <f t="shared" si="91"/>
        <v>0</v>
      </c>
      <c r="F210" s="2">
        <f t="shared" si="92"/>
        <v>0</v>
      </c>
      <c r="G210" s="2">
        <f t="shared" si="93"/>
        <v>0</v>
      </c>
      <c r="H210" s="5">
        <f t="shared" si="94"/>
        <v>45</v>
      </c>
      <c r="I210" s="2">
        <f t="shared" si="95"/>
        <v>53.32669544494967</v>
      </c>
      <c r="J210" s="5">
        <f t="shared" si="96"/>
        <v>0.2</v>
      </c>
      <c r="K210" s="2">
        <f t="shared" si="97"/>
        <v>1.9287139895382066E-05</v>
      </c>
      <c r="L210" s="5">
        <f t="shared" si="98"/>
        <v>-7.7306080637906405</v>
      </c>
      <c r="M210" s="5">
        <f t="shared" si="99"/>
        <v>-3.0008983553035985E-09</v>
      </c>
      <c r="N210" s="2">
        <f t="shared" si="75"/>
        <v>2291.7218031273624</v>
      </c>
      <c r="O210" s="2">
        <f t="shared" si="76"/>
        <v>3087.967706963982</v>
      </c>
      <c r="P210" s="2">
        <f t="shared" si="77"/>
        <v>3845.4561994881337</v>
      </c>
      <c r="Q210" s="2">
        <f t="shared" si="85"/>
        <v>13843.64231815728</v>
      </c>
      <c r="R210" s="2">
        <f t="shared" si="78"/>
        <v>207782.67466608665</v>
      </c>
      <c r="S210" s="18">
        <f t="shared" si="79"/>
        <v>230.85466613711554</v>
      </c>
      <c r="T210" s="14">
        <f t="shared" si="80"/>
        <v>2.2791604889578376E-12</v>
      </c>
      <c r="U210" s="3">
        <f t="shared" si="81"/>
        <v>516.8584495450077</v>
      </c>
      <c r="V210" s="2">
        <f t="shared" si="86"/>
        <v>243.85844954500772</v>
      </c>
      <c r="W210" s="2">
        <f t="shared" si="82"/>
        <v>384.71571418612143</v>
      </c>
      <c r="X210" s="5">
        <f t="shared" si="83"/>
        <v>9.995578703155708</v>
      </c>
      <c r="Y210" s="2">
        <f t="shared" si="84"/>
        <v>10571.888722613408</v>
      </c>
    </row>
    <row r="211" spans="1:25" ht="9.75">
      <c r="A211" s="5">
        <f t="shared" si="87"/>
        <v>197</v>
      </c>
      <c r="B211" s="2">
        <f t="shared" si="88"/>
        <v>6970</v>
      </c>
      <c r="C211" s="2">
        <f t="shared" si="89"/>
        <v>0</v>
      </c>
      <c r="D211" s="3">
        <f t="shared" si="90"/>
        <v>0</v>
      </c>
      <c r="E211" s="2">
        <f t="shared" si="91"/>
        <v>0</v>
      </c>
      <c r="F211" s="2">
        <f t="shared" si="92"/>
        <v>0</v>
      </c>
      <c r="G211" s="2">
        <f t="shared" si="93"/>
        <v>0</v>
      </c>
      <c r="H211" s="5">
        <f t="shared" si="94"/>
        <v>45</v>
      </c>
      <c r="I211" s="2">
        <f t="shared" si="95"/>
        <v>53.41907841210365</v>
      </c>
      <c r="J211" s="5">
        <f t="shared" si="96"/>
        <v>0.2</v>
      </c>
      <c r="K211" s="2">
        <f t="shared" si="97"/>
        <v>1.4261839134258394E-05</v>
      </c>
      <c r="L211" s="5">
        <f t="shared" si="98"/>
        <v>-7.724715041589814</v>
      </c>
      <c r="M211" s="5">
        <f t="shared" si="99"/>
        <v>-2.2194193492591117E-09</v>
      </c>
      <c r="N211" s="2">
        <f t="shared" si="75"/>
        <v>2283.9970880857727</v>
      </c>
      <c r="O211" s="2">
        <f t="shared" si="76"/>
        <v>3087.9677069617624</v>
      </c>
      <c r="P211" s="2">
        <f t="shared" si="77"/>
        <v>3840.8576200665098</v>
      </c>
      <c r="Q211" s="2">
        <f t="shared" si="85"/>
        <v>13827.087432239436</v>
      </c>
      <c r="R211" s="2">
        <f t="shared" si="78"/>
        <v>210070.5341116932</v>
      </c>
      <c r="S211" s="18">
        <f t="shared" si="79"/>
        <v>233.94263384407841</v>
      </c>
      <c r="T211" s="14">
        <f t="shared" si="80"/>
        <v>1.689358930567389E-12</v>
      </c>
      <c r="U211" s="3">
        <f t="shared" si="81"/>
        <v>523.4017275594426</v>
      </c>
      <c r="V211" s="2">
        <f t="shared" si="86"/>
        <v>250.40172755944263</v>
      </c>
      <c r="W211" s="2">
        <f t="shared" si="82"/>
        <v>386.8663020649916</v>
      </c>
      <c r="X211" s="5">
        <f t="shared" si="83"/>
        <v>9.928126589379875</v>
      </c>
      <c r="Y211" s="2">
        <f t="shared" si="84"/>
        <v>10568.502365995786</v>
      </c>
    </row>
    <row r="212" spans="1:25" ht="9.75">
      <c r="A212" s="5">
        <f t="shared" si="87"/>
        <v>198</v>
      </c>
      <c r="B212" s="2">
        <f t="shared" si="88"/>
        <v>6970</v>
      </c>
      <c r="C212" s="2">
        <f t="shared" si="89"/>
        <v>0</v>
      </c>
      <c r="D212" s="3">
        <f t="shared" si="90"/>
        <v>0</v>
      </c>
      <c r="E212" s="2">
        <f t="shared" si="91"/>
        <v>0</v>
      </c>
      <c r="F212" s="2">
        <f t="shared" si="92"/>
        <v>0</v>
      </c>
      <c r="G212" s="2">
        <f t="shared" si="93"/>
        <v>0</v>
      </c>
      <c r="H212" s="5">
        <f t="shared" si="94"/>
        <v>45</v>
      </c>
      <c r="I212" s="2">
        <f t="shared" si="95"/>
        <v>53.511612328986175</v>
      </c>
      <c r="J212" s="5">
        <f t="shared" si="96"/>
        <v>0.2</v>
      </c>
      <c r="K212" s="2">
        <f t="shared" si="97"/>
        <v>1.0556598313259665E-05</v>
      </c>
      <c r="L212" s="5">
        <f t="shared" si="98"/>
        <v>-7.718848160295317</v>
      </c>
      <c r="M212" s="5">
        <f t="shared" si="99"/>
        <v>-1.6431137743401635E-09</v>
      </c>
      <c r="N212" s="2">
        <f t="shared" si="75"/>
        <v>2276.2782399254775</v>
      </c>
      <c r="O212" s="2">
        <f t="shared" si="76"/>
        <v>3087.9677069601194</v>
      </c>
      <c r="P212" s="2">
        <f t="shared" si="77"/>
        <v>3836.2725639332207</v>
      </c>
      <c r="Q212" s="2">
        <f t="shared" si="85"/>
        <v>13810.581230159594</v>
      </c>
      <c r="R212" s="2">
        <f t="shared" si="78"/>
        <v>212350.67177569884</v>
      </c>
      <c r="S212" s="18">
        <f t="shared" si="79"/>
        <v>237.03060155103935</v>
      </c>
      <c r="T212" s="14">
        <f t="shared" si="80"/>
        <v>1.253452554805697E-12</v>
      </c>
      <c r="U212" s="3">
        <f t="shared" si="81"/>
        <v>529.9229212784987</v>
      </c>
      <c r="V212" s="2">
        <f t="shared" si="86"/>
        <v>256.92292127849873</v>
      </c>
      <c r="W212" s="2">
        <f t="shared" si="82"/>
        <v>389.00963146915694</v>
      </c>
      <c r="X212" s="5">
        <f t="shared" si="83"/>
        <v>9.86163902792053</v>
      </c>
      <c r="Y212" s="2">
        <f t="shared" si="84"/>
        <v>10564.12768808309</v>
      </c>
    </row>
    <row r="213" spans="1:25" ht="9.75">
      <c r="A213" s="5">
        <f t="shared" si="87"/>
        <v>199</v>
      </c>
      <c r="B213" s="2">
        <f t="shared" si="88"/>
        <v>6970</v>
      </c>
      <c r="C213" s="2">
        <f t="shared" si="89"/>
        <v>0</v>
      </c>
      <c r="D213" s="3">
        <f t="shared" si="90"/>
        <v>0</v>
      </c>
      <c r="E213" s="2">
        <f t="shared" si="91"/>
        <v>0</v>
      </c>
      <c r="F213" s="2">
        <f t="shared" si="92"/>
        <v>0</v>
      </c>
      <c r="G213" s="2">
        <f t="shared" si="93"/>
        <v>0</v>
      </c>
      <c r="H213" s="5">
        <f t="shared" si="94"/>
        <v>45</v>
      </c>
      <c r="I213" s="2">
        <f t="shared" si="95"/>
        <v>53.60429731525692</v>
      </c>
      <c r="J213" s="5">
        <f t="shared" si="96"/>
        <v>0.2</v>
      </c>
      <c r="K213" s="2">
        <f t="shared" si="97"/>
        <v>7.821911440143304E-06</v>
      </c>
      <c r="L213" s="5">
        <f t="shared" si="98"/>
        <v>-7.713007332238021</v>
      </c>
      <c r="M213" s="5">
        <f t="shared" si="99"/>
        <v>-1.2176872543391022E-09</v>
      </c>
      <c r="N213" s="2">
        <f t="shared" si="75"/>
        <v>2268.5652325932397</v>
      </c>
      <c r="O213" s="2">
        <f t="shared" si="76"/>
        <v>3087.9677069589015</v>
      </c>
      <c r="P213" s="2">
        <f t="shared" si="77"/>
        <v>3831.7010287536573</v>
      </c>
      <c r="Q213" s="2">
        <f t="shared" si="85"/>
        <v>13794.123703513167</v>
      </c>
      <c r="R213" s="2">
        <f t="shared" si="78"/>
        <v>214623.0935119582</v>
      </c>
      <c r="S213" s="18">
        <f t="shared" si="79"/>
        <v>240.11856925799887</v>
      </c>
      <c r="T213" s="14">
        <f t="shared" si="80"/>
        <v>9.30963123258079E-13</v>
      </c>
      <c r="U213" s="3">
        <f t="shared" si="81"/>
        <v>536.4220474442004</v>
      </c>
      <c r="V213" s="2">
        <f t="shared" si="86"/>
        <v>263.4220474442004</v>
      </c>
      <c r="W213" s="2">
        <f t="shared" si="82"/>
        <v>391.1457079012407</v>
      </c>
      <c r="X213" s="5">
        <f t="shared" si="83"/>
        <v>9.79609631743962</v>
      </c>
      <c r="Y213" s="2">
        <f t="shared" si="84"/>
        <v>10558.809805776244</v>
      </c>
    </row>
    <row r="214" spans="1:25" ht="9.75">
      <c r="A214" s="5">
        <f t="shared" si="87"/>
        <v>200</v>
      </c>
      <c r="B214" s="2">
        <f t="shared" si="88"/>
        <v>6970</v>
      </c>
      <c r="C214" s="2">
        <f t="shared" si="89"/>
        <v>0</v>
      </c>
      <c r="D214" s="3">
        <f t="shared" si="90"/>
        <v>0</v>
      </c>
      <c r="E214" s="2">
        <f t="shared" si="91"/>
        <v>0</v>
      </c>
      <c r="F214" s="2">
        <f t="shared" si="92"/>
        <v>0</v>
      </c>
      <c r="G214" s="2">
        <f t="shared" si="93"/>
        <v>0</v>
      </c>
      <c r="H214" s="5">
        <f t="shared" si="94"/>
        <v>45</v>
      </c>
      <c r="I214" s="2">
        <f t="shared" si="95"/>
        <v>53.69713348834282</v>
      </c>
      <c r="J214" s="5">
        <f t="shared" si="96"/>
        <v>0.2</v>
      </c>
      <c r="K214" s="2">
        <f t="shared" si="97"/>
        <v>5.8015214665014604E-06</v>
      </c>
      <c r="L214" s="5">
        <f t="shared" si="98"/>
        <v>-7.7071924702999155</v>
      </c>
      <c r="M214" s="5">
        <f t="shared" si="99"/>
        <v>-9.033237121560996E-10</v>
      </c>
      <c r="N214" s="2">
        <f t="shared" si="75"/>
        <v>2260.8580401229397</v>
      </c>
      <c r="O214" s="2">
        <f t="shared" si="76"/>
        <v>3087.9677069579984</v>
      </c>
      <c r="P214" s="2">
        <f t="shared" si="77"/>
        <v>3827.143012327078</v>
      </c>
      <c r="Q214" s="2">
        <f t="shared" si="85"/>
        <v>13777.71484437748</v>
      </c>
      <c r="R214" s="2">
        <f t="shared" si="78"/>
        <v>216887.80514831629</v>
      </c>
      <c r="S214" s="18">
        <f t="shared" si="79"/>
        <v>243.2065369649573</v>
      </c>
      <c r="T214" s="14">
        <f t="shared" si="80"/>
        <v>6.921422112003945E-13</v>
      </c>
      <c r="U214" s="3">
        <f t="shared" si="81"/>
        <v>542.8991227241845</v>
      </c>
      <c r="V214" s="2">
        <f t="shared" si="86"/>
        <v>269.8991227241845</v>
      </c>
      <c r="W214" s="2">
        <f t="shared" si="82"/>
        <v>393.2745368394173</v>
      </c>
      <c r="X214" s="5">
        <f t="shared" si="83"/>
        <v>9.731479294551391</v>
      </c>
      <c r="Y214" s="2">
        <f t="shared" si="84"/>
        <v>10552.591926705318</v>
      </c>
    </row>
    <row r="215" spans="1:25" ht="9.75">
      <c r="A215" s="5">
        <f t="shared" si="87"/>
        <v>201</v>
      </c>
      <c r="B215" s="2">
        <f t="shared" si="88"/>
        <v>6970</v>
      </c>
      <c r="C215" s="2">
        <f t="shared" si="89"/>
        <v>0</v>
      </c>
      <c r="D215" s="3">
        <f t="shared" si="90"/>
        <v>0</v>
      </c>
      <c r="E215" s="2">
        <f t="shared" si="91"/>
        <v>0</v>
      </c>
      <c r="F215" s="2">
        <f t="shared" si="92"/>
        <v>0</v>
      </c>
      <c r="G215" s="2">
        <f t="shared" si="93"/>
        <v>0</v>
      </c>
      <c r="H215" s="5">
        <f t="shared" si="94"/>
        <v>45</v>
      </c>
      <c r="I215" s="2">
        <f t="shared" si="95"/>
        <v>53.790120963418204</v>
      </c>
      <c r="J215" s="5">
        <f t="shared" si="96"/>
        <v>0.2</v>
      </c>
      <c r="K215" s="2">
        <f t="shared" si="97"/>
        <v>4.307355344822391E-06</v>
      </c>
      <c r="L215" s="5">
        <f t="shared" si="98"/>
        <v>-7.70140348790771</v>
      </c>
      <c r="M215" s="5">
        <f t="shared" si="99"/>
        <v>-6.707956842956218E-10</v>
      </c>
      <c r="N215" s="2">
        <f t="shared" si="75"/>
        <v>2253.156636635032</v>
      </c>
      <c r="O215" s="2">
        <f t="shared" si="76"/>
        <v>3087.9677069573277</v>
      </c>
      <c r="P215" s="2">
        <f t="shared" si="77"/>
        <v>3822.5985125858806</v>
      </c>
      <c r="Q215" s="2">
        <f t="shared" si="85"/>
        <v>13761.354645309171</v>
      </c>
      <c r="R215" s="2">
        <f t="shared" si="78"/>
        <v>219144.81248669527</v>
      </c>
      <c r="S215" s="18">
        <f t="shared" si="79"/>
        <v>246.29450467191498</v>
      </c>
      <c r="T215" s="14">
        <f t="shared" si="80"/>
        <v>5.151054481173847E-13</v>
      </c>
      <c r="U215" s="3">
        <f t="shared" si="81"/>
        <v>549.3541637119484</v>
      </c>
      <c r="V215" s="2">
        <f t="shared" si="86"/>
        <v>276.35416371194844</v>
      </c>
      <c r="W215" s="2">
        <f t="shared" si="82"/>
        <v>395.39612373749355</v>
      </c>
      <c r="X215" s="5">
        <f t="shared" si="83"/>
        <v>9.667769315623671</v>
      </c>
      <c r="Y215" s="2">
        <f t="shared" si="84"/>
        <v>10545.515436767622</v>
      </c>
    </row>
    <row r="216" spans="1:25" ht="9.75">
      <c r="A216" s="5">
        <f t="shared" si="87"/>
        <v>202</v>
      </c>
      <c r="B216" s="2">
        <f t="shared" si="88"/>
        <v>6970</v>
      </c>
      <c r="C216" s="2">
        <f t="shared" si="89"/>
        <v>0</v>
      </c>
      <c r="D216" s="3">
        <f t="shared" si="90"/>
        <v>0</v>
      </c>
      <c r="E216" s="2">
        <f t="shared" si="91"/>
        <v>0</v>
      </c>
      <c r="F216" s="2">
        <f t="shared" si="92"/>
        <v>0</v>
      </c>
      <c r="G216" s="2">
        <f t="shared" si="93"/>
        <v>0</v>
      </c>
      <c r="H216" s="5">
        <f t="shared" si="94"/>
        <v>45</v>
      </c>
      <c r="I216" s="2">
        <f t="shared" si="95"/>
        <v>53.883259853384864</v>
      </c>
      <c r="J216" s="5">
        <f t="shared" si="96"/>
        <v>0.2</v>
      </c>
      <c r="K216" s="2">
        <f t="shared" si="97"/>
        <v>3.20124539809449E-06</v>
      </c>
      <c r="L216" s="5">
        <f t="shared" si="98"/>
        <v>-7.695640299027229</v>
      </c>
      <c r="M216" s="5">
        <f t="shared" si="99"/>
        <v>-4.9862721895687E-10</v>
      </c>
      <c r="N216" s="2">
        <f t="shared" si="75"/>
        <v>2245.460996336005</v>
      </c>
      <c r="O216" s="2">
        <f t="shared" si="76"/>
        <v>3087.9677069568293</v>
      </c>
      <c r="P216" s="2">
        <f t="shared" si="77"/>
        <v>3818.067527594883</v>
      </c>
      <c r="Q216" s="2">
        <f t="shared" si="85"/>
        <v>13745.04309934158</v>
      </c>
      <c r="R216" s="2">
        <f t="shared" si="78"/>
        <v>221394.1213031808</v>
      </c>
      <c r="S216" s="18">
        <f t="shared" si="79"/>
        <v>249.38247237887205</v>
      </c>
      <c r="T216" s="14">
        <f t="shared" si="80"/>
        <v>3.837377914467966E-13</v>
      </c>
      <c r="U216" s="3">
        <f t="shared" si="81"/>
        <v>555.7871869270971</v>
      </c>
      <c r="V216" s="2">
        <f t="shared" si="86"/>
        <v>282.7871869270971</v>
      </c>
      <c r="W216" s="2">
        <f t="shared" si="82"/>
        <v>397.51047402498995</v>
      </c>
      <c r="X216" s="5">
        <f t="shared" si="83"/>
        <v>9.6049482393132</v>
      </c>
      <c r="Y216" s="2">
        <f t="shared" si="84"/>
        <v>10537.619983216444</v>
      </c>
    </row>
    <row r="217" spans="1:25" ht="9.75">
      <c r="A217" s="5">
        <f t="shared" si="87"/>
        <v>203</v>
      </c>
      <c r="B217" s="2">
        <f t="shared" si="88"/>
        <v>6970</v>
      </c>
      <c r="C217" s="2">
        <f t="shared" si="89"/>
        <v>0</v>
      </c>
      <c r="D217" s="3">
        <f t="shared" si="90"/>
        <v>0</v>
      </c>
      <c r="E217" s="2">
        <f t="shared" si="91"/>
        <v>0</v>
      </c>
      <c r="F217" s="2">
        <f t="shared" si="92"/>
        <v>0</v>
      </c>
      <c r="G217" s="2">
        <f t="shared" si="93"/>
        <v>0</v>
      </c>
      <c r="H217" s="5">
        <f t="shared" si="94"/>
        <v>45</v>
      </c>
      <c r="I217" s="2">
        <f t="shared" si="95"/>
        <v>53.97655026885215</v>
      </c>
      <c r="J217" s="5">
        <f t="shared" si="96"/>
        <v>0.2</v>
      </c>
      <c r="K217" s="2">
        <f t="shared" si="97"/>
        <v>2.3815866203382727E-06</v>
      </c>
      <c r="L217" s="5">
        <f t="shared" si="98"/>
        <v>-7.689902818158486</v>
      </c>
      <c r="M217" s="5">
        <f t="shared" si="99"/>
        <v>-3.7102250437665103E-10</v>
      </c>
      <c r="N217" s="2">
        <f t="shared" si="75"/>
        <v>2237.7710935178466</v>
      </c>
      <c r="O217" s="2">
        <f t="shared" si="76"/>
        <v>3087.967706956458</v>
      </c>
      <c r="P217" s="2">
        <f t="shared" si="77"/>
        <v>3813.5500555506005</v>
      </c>
      <c r="Q217" s="2">
        <f t="shared" si="85"/>
        <v>13728.780199982162</v>
      </c>
      <c r="R217" s="2">
        <f t="shared" si="78"/>
        <v>223635.7373481077</v>
      </c>
      <c r="S217" s="18">
        <f t="shared" si="79"/>
        <v>252.4704400858287</v>
      </c>
      <c r="T217" s="14">
        <f t="shared" si="80"/>
        <v>2.86160900873896E-13</v>
      </c>
      <c r="U217" s="3">
        <f t="shared" si="81"/>
        <v>562.198208815588</v>
      </c>
      <c r="V217" s="2">
        <f t="shared" si="86"/>
        <v>289.19820881558803</v>
      </c>
      <c r="W217" s="2">
        <f t="shared" si="82"/>
        <v>399.61759310722124</v>
      </c>
      <c r="X217" s="5">
        <f t="shared" si="83"/>
        <v>9.542998409800713</v>
      </c>
      <c r="Y217" s="2">
        <f t="shared" si="84"/>
        <v>10528.943553551077</v>
      </c>
    </row>
    <row r="218" spans="1:25" ht="9.75">
      <c r="A218" s="5">
        <f t="shared" si="87"/>
        <v>204</v>
      </c>
      <c r="B218" s="2">
        <f t="shared" si="88"/>
        <v>6970</v>
      </c>
      <c r="C218" s="2">
        <f t="shared" si="89"/>
        <v>0</v>
      </c>
      <c r="D218" s="3">
        <f t="shared" si="90"/>
        <v>0</v>
      </c>
      <c r="E218" s="2">
        <f t="shared" si="91"/>
        <v>0</v>
      </c>
      <c r="F218" s="2">
        <f t="shared" si="92"/>
        <v>0</v>
      </c>
      <c r="G218" s="2">
        <f t="shared" si="93"/>
        <v>0</v>
      </c>
      <c r="H218" s="5">
        <f t="shared" si="94"/>
        <v>45</v>
      </c>
      <c r="I218" s="2">
        <f t="shared" si="95"/>
        <v>54.06999231811691</v>
      </c>
      <c r="J218" s="5">
        <f t="shared" si="96"/>
        <v>0.2</v>
      </c>
      <c r="K218" s="2">
        <f t="shared" si="97"/>
        <v>1.773587533479345E-06</v>
      </c>
      <c r="L218" s="5">
        <f t="shared" si="98"/>
        <v>-7.684190960331206</v>
      </c>
      <c r="M218" s="5">
        <f t="shared" si="99"/>
        <v>-2.7635208684620965E-10</v>
      </c>
      <c r="N218" s="2">
        <f t="shared" si="75"/>
        <v>2230.0869025575153</v>
      </c>
      <c r="O218" s="2">
        <f t="shared" si="76"/>
        <v>3087.9677069561817</v>
      </c>
      <c r="P218" s="2">
        <f t="shared" si="77"/>
        <v>3809.0460947805277</v>
      </c>
      <c r="Q218" s="2">
        <f t="shared" si="85"/>
        <v>13712.5659412099</v>
      </c>
      <c r="R218" s="2">
        <f t="shared" si="78"/>
        <v>225869.6663461454</v>
      </c>
      <c r="S218" s="18">
        <f t="shared" si="79"/>
        <v>255.55840779278503</v>
      </c>
      <c r="T218" s="14">
        <f t="shared" si="80"/>
        <v>2.1361069148039256E-13</v>
      </c>
      <c r="U218" s="3">
        <f t="shared" si="81"/>
        <v>568.5872457499759</v>
      </c>
      <c r="V218" s="2">
        <f t="shared" si="86"/>
        <v>295.58724574997586</v>
      </c>
      <c r="W218" s="2">
        <f t="shared" si="82"/>
        <v>401.71748636537666</v>
      </c>
      <c r="X218" s="5">
        <f t="shared" si="83"/>
        <v>9.48190264069327</v>
      </c>
      <c r="Y218" s="2">
        <f t="shared" si="84"/>
        <v>10519.522550443215</v>
      </c>
    </row>
    <row r="219" spans="1:25" ht="9.75">
      <c r="A219" s="5">
        <f t="shared" si="87"/>
        <v>205</v>
      </c>
      <c r="B219" s="2">
        <f t="shared" si="88"/>
        <v>6970</v>
      </c>
      <c r="C219" s="2">
        <f t="shared" si="89"/>
        <v>0</v>
      </c>
      <c r="D219" s="3">
        <f t="shared" si="90"/>
        <v>0</v>
      </c>
      <c r="E219" s="2">
        <f t="shared" si="91"/>
        <v>0</v>
      </c>
      <c r="F219" s="2">
        <f t="shared" si="92"/>
        <v>0</v>
      </c>
      <c r="G219" s="2">
        <f t="shared" si="93"/>
        <v>0</v>
      </c>
      <c r="H219" s="5">
        <f t="shared" si="94"/>
        <v>45</v>
      </c>
      <c r="I219" s="2">
        <f t="shared" si="95"/>
        <v>54.163586107143395</v>
      </c>
      <c r="J219" s="5">
        <f t="shared" si="96"/>
        <v>0.2</v>
      </c>
      <c r="K219" s="2">
        <f t="shared" si="97"/>
        <v>1.3221398275264227E-06</v>
      </c>
      <c r="L219" s="5">
        <f t="shared" si="98"/>
        <v>-7.67850464110066</v>
      </c>
      <c r="M219" s="5">
        <f t="shared" si="99"/>
        <v>-2.0604550669241056E-10</v>
      </c>
      <c r="N219" s="2">
        <f t="shared" si="75"/>
        <v>2222.4083979164147</v>
      </c>
      <c r="O219" s="2">
        <f t="shared" si="76"/>
        <v>3087.9677069559757</v>
      </c>
      <c r="P219" s="2">
        <f t="shared" si="77"/>
        <v>3804.555643742427</v>
      </c>
      <c r="Q219" s="2">
        <f t="shared" si="85"/>
        <v>13696.400317472737</v>
      </c>
      <c r="R219" s="2">
        <f t="shared" si="78"/>
        <v>228095.91399638235</v>
      </c>
      <c r="S219" s="18">
        <f t="shared" si="79"/>
        <v>258.6463754997411</v>
      </c>
      <c r="T219" s="14">
        <f t="shared" si="80"/>
        <v>1.596144928276166E-13</v>
      </c>
      <c r="U219" s="3">
        <f t="shared" si="81"/>
        <v>574.9543140296535</v>
      </c>
      <c r="V219" s="2">
        <f t="shared" si="86"/>
        <v>301.95431402965346</v>
      </c>
      <c r="W219" s="2">
        <f t="shared" si="82"/>
        <v>403.8101591565994</v>
      </c>
      <c r="X219" s="5">
        <f t="shared" si="83"/>
        <v>9.421644199563099</v>
      </c>
      <c r="Y219" s="2">
        <f t="shared" si="84"/>
        <v>10509.391862920354</v>
      </c>
    </row>
    <row r="220" spans="1:25" ht="9.75">
      <c r="A220" s="5">
        <f t="shared" si="87"/>
        <v>206</v>
      </c>
      <c r="B220" s="2">
        <f t="shared" si="88"/>
        <v>6970</v>
      </c>
      <c r="C220" s="2">
        <f t="shared" si="89"/>
        <v>0</v>
      </c>
      <c r="D220" s="3">
        <f t="shared" si="90"/>
        <v>0</v>
      </c>
      <c r="E220" s="2">
        <f t="shared" si="91"/>
        <v>0</v>
      </c>
      <c r="F220" s="2">
        <f t="shared" si="92"/>
        <v>0</v>
      </c>
      <c r="G220" s="2">
        <f t="shared" si="93"/>
        <v>0</v>
      </c>
      <c r="H220" s="5">
        <f t="shared" si="94"/>
        <v>45</v>
      </c>
      <c r="I220" s="2">
        <f t="shared" si="95"/>
        <v>54.25733173954315</v>
      </c>
      <c r="J220" s="5">
        <f t="shared" si="96"/>
        <v>0.2</v>
      </c>
      <c r="K220" s="2">
        <f t="shared" si="97"/>
        <v>9.86598267176658E-07</v>
      </c>
      <c r="L220" s="5">
        <f t="shared" si="98"/>
        <v>-7.672843776543819</v>
      </c>
      <c r="M220" s="5">
        <f t="shared" si="99"/>
        <v>-1.5378045144921738E-10</v>
      </c>
      <c r="N220" s="2">
        <f t="shared" si="75"/>
        <v>2214.735554139871</v>
      </c>
      <c r="O220" s="2">
        <f t="shared" si="76"/>
        <v>3087.967706955822</v>
      </c>
      <c r="P220" s="2">
        <f t="shared" si="77"/>
        <v>3800.0787010236036</v>
      </c>
      <c r="Q220" s="2">
        <f t="shared" si="85"/>
        <v>13680.283323684973</v>
      </c>
      <c r="R220" s="2">
        <f t="shared" si="78"/>
        <v>230314.4859724105</v>
      </c>
      <c r="S220" s="18">
        <f t="shared" si="79"/>
        <v>261.734343206697</v>
      </c>
      <c r="T220" s="14">
        <f t="shared" si="80"/>
        <v>1.1938725891208445E-13</v>
      </c>
      <c r="U220" s="3">
        <f t="shared" si="81"/>
        <v>581.299429881094</v>
      </c>
      <c r="V220" s="2">
        <f t="shared" si="86"/>
        <v>308.29942988109406</v>
      </c>
      <c r="W220" s="2">
        <f t="shared" si="82"/>
        <v>405.8956168140659</v>
      </c>
      <c r="X220" s="5">
        <f t="shared" si="83"/>
        <v>9.362206793093696</v>
      </c>
      <c r="Y220" s="2">
        <f t="shared" si="84"/>
        <v>10498.584934013124</v>
      </c>
    </row>
    <row r="221" spans="1:25" ht="9.75">
      <c r="A221" s="5">
        <f t="shared" si="87"/>
        <v>207</v>
      </c>
      <c r="B221" s="2">
        <f t="shared" si="88"/>
        <v>6970</v>
      </c>
      <c r="C221" s="2">
        <f t="shared" si="89"/>
        <v>0</v>
      </c>
      <c r="D221" s="3">
        <f t="shared" si="90"/>
        <v>0</v>
      </c>
      <c r="E221" s="2">
        <f t="shared" si="91"/>
        <v>0</v>
      </c>
      <c r="F221" s="2">
        <f t="shared" si="92"/>
        <v>0</v>
      </c>
      <c r="G221" s="2">
        <f t="shared" si="93"/>
        <v>0</v>
      </c>
      <c r="H221" s="5">
        <f t="shared" si="94"/>
        <v>45</v>
      </c>
      <c r="I221" s="2">
        <f t="shared" si="95"/>
        <v>54.35122931655482</v>
      </c>
      <c r="J221" s="5">
        <f t="shared" si="96"/>
        <v>0.2</v>
      </c>
      <c r="K221" s="2">
        <f t="shared" si="97"/>
        <v>7.369553830432721E-07</v>
      </c>
      <c r="L221" s="5">
        <f t="shared" si="98"/>
        <v>-7.667208283255627</v>
      </c>
      <c r="M221" s="5">
        <f t="shared" si="99"/>
        <v>-1.1488845255932155E-10</v>
      </c>
      <c r="N221" s="2">
        <f t="shared" si="75"/>
        <v>2207.0683458566155</v>
      </c>
      <c r="O221" s="2">
        <f t="shared" si="76"/>
        <v>3087.967706955707</v>
      </c>
      <c r="P221" s="2">
        <f t="shared" si="77"/>
        <v>3795.6152653401987</v>
      </c>
      <c r="Q221" s="2">
        <f t="shared" si="85"/>
        <v>13664.214955224716</v>
      </c>
      <c r="R221" s="2">
        <f t="shared" si="78"/>
        <v>232525.38792240876</v>
      </c>
      <c r="S221" s="18">
        <f t="shared" si="79"/>
        <v>264.82231091365276</v>
      </c>
      <c r="T221" s="14">
        <f t="shared" si="80"/>
        <v>8.938808661828327E-14</v>
      </c>
      <c r="U221" s="3">
        <f t="shared" si="81"/>
        <v>587.6226094580891</v>
      </c>
      <c r="V221" s="2">
        <f t="shared" si="86"/>
        <v>314.6226094580891</v>
      </c>
      <c r="W221" s="2">
        <f t="shared" si="82"/>
        <v>407.97386464706426</v>
      </c>
      <c r="X221" s="5">
        <f t="shared" si="83"/>
        <v>9.303574552805637</v>
      </c>
      <c r="Y221" s="2">
        <f t="shared" si="84"/>
        <v>10487.133825061137</v>
      </c>
    </row>
    <row r="222" spans="1:25" ht="9.75">
      <c r="A222" s="5">
        <f t="shared" si="87"/>
        <v>208</v>
      </c>
      <c r="B222" s="2">
        <f t="shared" si="88"/>
        <v>6970</v>
      </c>
      <c r="C222" s="2">
        <f t="shared" si="89"/>
        <v>0</v>
      </c>
      <c r="D222" s="3">
        <f t="shared" si="90"/>
        <v>0</v>
      </c>
      <c r="E222" s="2">
        <f t="shared" si="91"/>
        <v>0</v>
      </c>
      <c r="F222" s="2">
        <f t="shared" si="92"/>
        <v>0</v>
      </c>
      <c r="G222" s="2">
        <f t="shared" si="93"/>
        <v>0</v>
      </c>
      <c r="H222" s="5">
        <f t="shared" si="94"/>
        <v>45</v>
      </c>
      <c r="I222" s="2">
        <f t="shared" si="95"/>
        <v>54.44527893702392</v>
      </c>
      <c r="J222" s="5">
        <f t="shared" si="96"/>
        <v>0.2</v>
      </c>
      <c r="K222" s="2">
        <f t="shared" si="97"/>
        <v>5.510355490607828E-07</v>
      </c>
      <c r="L222" s="5">
        <f t="shared" si="98"/>
        <v>-7.661598078345489</v>
      </c>
      <c r="M222" s="5">
        <f t="shared" si="99"/>
        <v>-8.591887388955403E-11</v>
      </c>
      <c r="N222" s="2">
        <f t="shared" si="75"/>
        <v>2199.40674777827</v>
      </c>
      <c r="O222" s="2">
        <f t="shared" si="76"/>
        <v>3087.967706955621</v>
      </c>
      <c r="P222" s="2">
        <f t="shared" si="77"/>
        <v>3791.1653355364683</v>
      </c>
      <c r="Q222" s="2">
        <f t="shared" si="85"/>
        <v>13648.195207931287</v>
      </c>
      <c r="R222" s="2">
        <f t="shared" si="78"/>
        <v>234728.6254692262</v>
      </c>
      <c r="S222" s="18">
        <f t="shared" si="79"/>
        <v>267.91027862060844</v>
      </c>
      <c r="T222" s="14">
        <f t="shared" si="80"/>
        <v>6.69941656762688E-14</v>
      </c>
      <c r="U222" s="3">
        <f t="shared" si="81"/>
        <v>593.9238688419869</v>
      </c>
      <c r="V222" s="2">
        <f t="shared" si="86"/>
        <v>320.92386884198686</v>
      </c>
      <c r="W222" s="2">
        <f t="shared" si="82"/>
        <v>410.0449079410726</v>
      </c>
      <c r="X222" s="5">
        <f t="shared" si="83"/>
        <v>9.245732021335808</v>
      </c>
      <c r="Y222" s="2">
        <f t="shared" si="84"/>
        <v>10475.069276860011</v>
      </c>
    </row>
    <row r="223" spans="1:25" ht="9.75">
      <c r="A223" s="5">
        <f t="shared" si="87"/>
        <v>209</v>
      </c>
      <c r="B223" s="2">
        <f t="shared" si="88"/>
        <v>6970</v>
      </c>
      <c r="C223" s="2">
        <f t="shared" si="89"/>
        <v>0</v>
      </c>
      <c r="D223" s="3">
        <f t="shared" si="90"/>
        <v>0</v>
      </c>
      <c r="E223" s="2">
        <f t="shared" si="91"/>
        <v>0</v>
      </c>
      <c r="F223" s="2">
        <f t="shared" si="92"/>
        <v>0</v>
      </c>
      <c r="G223" s="2">
        <f t="shared" si="93"/>
        <v>0</v>
      </c>
      <c r="H223" s="5">
        <f t="shared" si="94"/>
        <v>45</v>
      </c>
      <c r="I223" s="2">
        <f t="shared" si="95"/>
        <v>54.53948069738249</v>
      </c>
      <c r="J223" s="5">
        <f t="shared" si="96"/>
        <v>0.2</v>
      </c>
      <c r="K223" s="2">
        <f t="shared" si="97"/>
        <v>4.124348013145432E-07</v>
      </c>
      <c r="L223" s="5">
        <f t="shared" si="98"/>
        <v>-7.656013079433837</v>
      </c>
      <c r="M223" s="5">
        <f t="shared" si="99"/>
        <v>-6.431872173857203E-11</v>
      </c>
      <c r="N223" s="2">
        <f t="shared" si="75"/>
        <v>2191.7507346988364</v>
      </c>
      <c r="O223" s="2">
        <f t="shared" si="76"/>
        <v>3087.967706955557</v>
      </c>
      <c r="P223" s="2">
        <f t="shared" si="77"/>
        <v>3786.728910584074</v>
      </c>
      <c r="Q223" s="2">
        <f t="shared" si="85"/>
        <v>13632.224078102667</v>
      </c>
      <c r="R223" s="2">
        <f t="shared" si="78"/>
        <v>236924.20421046473</v>
      </c>
      <c r="S223" s="18">
        <f t="shared" si="79"/>
        <v>270.998246327564</v>
      </c>
      <c r="T223" s="14">
        <f t="shared" si="80"/>
        <v>5.0260833701335545E-14</v>
      </c>
      <c r="U223" s="3">
        <f t="shared" si="81"/>
        <v>600.2032240419292</v>
      </c>
      <c r="V223" s="2">
        <f t="shared" si="86"/>
        <v>327.20322404192916</v>
      </c>
      <c r="W223" s="2">
        <f t="shared" si="82"/>
        <v>412.10875195783683</v>
      </c>
      <c r="X223" s="5">
        <f t="shared" si="83"/>
        <v>9.188664139245208</v>
      </c>
      <c r="Y223" s="2">
        <f t="shared" si="84"/>
        <v>10462.420767821199</v>
      </c>
    </row>
    <row r="224" spans="1:25" ht="9.75">
      <c r="A224" s="5">
        <f t="shared" si="87"/>
        <v>210</v>
      </c>
      <c r="B224" s="2">
        <f t="shared" si="88"/>
        <v>6970</v>
      </c>
      <c r="C224" s="2">
        <f t="shared" si="89"/>
        <v>0</v>
      </c>
      <c r="D224" s="3">
        <f t="shared" si="90"/>
        <v>0</v>
      </c>
      <c r="E224" s="2">
        <f t="shared" si="91"/>
        <v>0</v>
      </c>
      <c r="F224" s="2">
        <f t="shared" si="92"/>
        <v>0</v>
      </c>
      <c r="G224" s="2">
        <f t="shared" si="93"/>
        <v>0</v>
      </c>
      <c r="H224" s="5">
        <f t="shared" si="94"/>
        <v>45</v>
      </c>
      <c r="I224" s="2">
        <f t="shared" si="95"/>
        <v>54.633834691628806</v>
      </c>
      <c r="J224" s="5">
        <f t="shared" si="96"/>
        <v>0.2</v>
      </c>
      <c r="K224" s="2">
        <f t="shared" si="97"/>
        <v>3.0900673563442514E-07</v>
      </c>
      <c r="L224" s="5">
        <f t="shared" si="98"/>
        <v>-7.650453204648797</v>
      </c>
      <c r="M224" s="5">
        <f t="shared" si="99"/>
        <v>-4.819728238332724E-11</v>
      </c>
      <c r="N224" s="2">
        <f t="shared" si="75"/>
        <v>2184.1002814941876</v>
      </c>
      <c r="O224" s="2">
        <f t="shared" si="76"/>
        <v>3087.9677069555087</v>
      </c>
      <c r="P224" s="2">
        <f t="shared" si="77"/>
        <v>3782.3059895813626</v>
      </c>
      <c r="Q224" s="2">
        <f t="shared" si="85"/>
        <v>13616.301562492905</v>
      </c>
      <c r="R224" s="2">
        <f t="shared" si="78"/>
        <v>239112.12971856125</v>
      </c>
      <c r="S224" s="18">
        <f t="shared" si="79"/>
        <v>274.0862140345195</v>
      </c>
      <c r="T224" s="14">
        <f t="shared" si="80"/>
        <v>3.7744827084917936E-14</v>
      </c>
      <c r="U224" s="3">
        <f t="shared" si="81"/>
        <v>606.4606909950851</v>
      </c>
      <c r="V224" s="2">
        <f t="shared" si="86"/>
        <v>333.4606909950851</v>
      </c>
      <c r="W224" s="2">
        <f t="shared" si="82"/>
        <v>414.16540193544756</v>
      </c>
      <c r="X224" s="5">
        <f t="shared" si="83"/>
        <v>9.132356232331736</v>
      </c>
      <c r="Y224" s="2">
        <f t="shared" si="84"/>
        <v>10449.216569306112</v>
      </c>
    </row>
    <row r="225" spans="1:25" ht="9.75">
      <c r="A225" s="5">
        <f t="shared" si="87"/>
        <v>211</v>
      </c>
      <c r="B225" s="2">
        <f t="shared" si="88"/>
        <v>6970</v>
      </c>
      <c r="C225" s="2">
        <f t="shared" si="89"/>
        <v>0</v>
      </c>
      <c r="D225" s="3">
        <f t="shared" si="90"/>
        <v>0</v>
      </c>
      <c r="E225" s="2">
        <f t="shared" si="91"/>
        <v>0</v>
      </c>
      <c r="F225" s="2">
        <f t="shared" si="92"/>
        <v>0</v>
      </c>
      <c r="G225" s="2">
        <f t="shared" si="93"/>
        <v>0</v>
      </c>
      <c r="H225" s="5">
        <f t="shared" si="94"/>
        <v>45</v>
      </c>
      <c r="I225" s="2">
        <f t="shared" si="95"/>
        <v>54.728341011306945</v>
      </c>
      <c r="J225" s="5">
        <f t="shared" si="96"/>
        <v>0.2</v>
      </c>
      <c r="K225" s="2">
        <f t="shared" si="97"/>
        <v>2.3174866257683223E-07</v>
      </c>
      <c r="L225" s="5">
        <f t="shared" si="98"/>
        <v>-7.644918372622929</v>
      </c>
      <c r="M225" s="5">
        <f t="shared" si="99"/>
        <v>-3.6152946844851685E-11</v>
      </c>
      <c r="N225" s="2">
        <f t="shared" si="75"/>
        <v>2176.4553631215645</v>
      </c>
      <c r="O225" s="2">
        <f t="shared" si="76"/>
        <v>3087.9677069554723</v>
      </c>
      <c r="P225" s="2">
        <f t="shared" si="77"/>
        <v>3777.8965717526544</v>
      </c>
      <c r="Q225" s="2">
        <f t="shared" si="85"/>
        <v>13600.427658309556</v>
      </c>
      <c r="R225" s="2">
        <f t="shared" si="78"/>
        <v>241292.4075408691</v>
      </c>
      <c r="S225" s="18">
        <f t="shared" si="79"/>
        <v>277.174181741475</v>
      </c>
      <c r="T225" s="14">
        <f t="shared" si="80"/>
        <v>2.837395812681687E-14</v>
      </c>
      <c r="U225" s="3">
        <f t="shared" si="81"/>
        <v>612.6962855668858</v>
      </c>
      <c r="V225" s="2">
        <f t="shared" si="86"/>
        <v>339.69628556688576</v>
      </c>
      <c r="W225" s="2">
        <f t="shared" si="82"/>
        <v>416.21486308841696</v>
      </c>
      <c r="X225" s="5">
        <f t="shared" si="83"/>
        <v>9.076793999425513</v>
      </c>
      <c r="Y225" s="2">
        <f t="shared" si="84"/>
        <v>10435.483798286346</v>
      </c>
    </row>
    <row r="226" spans="1:25" ht="9.75">
      <c r="A226" s="5">
        <f t="shared" si="87"/>
        <v>212</v>
      </c>
      <c r="B226" s="2">
        <f t="shared" si="88"/>
        <v>6970</v>
      </c>
      <c r="C226" s="2">
        <f t="shared" si="89"/>
        <v>0</v>
      </c>
      <c r="D226" s="3">
        <f t="shared" si="90"/>
        <v>0</v>
      </c>
      <c r="E226" s="2">
        <f t="shared" si="91"/>
        <v>0</v>
      </c>
      <c r="F226" s="2">
        <f t="shared" si="92"/>
        <v>0</v>
      </c>
      <c r="G226" s="2">
        <f t="shared" si="93"/>
        <v>0</v>
      </c>
      <c r="H226" s="5">
        <f t="shared" si="94"/>
        <v>45</v>
      </c>
      <c r="I226" s="2">
        <f t="shared" si="95"/>
        <v>54.82299974548635</v>
      </c>
      <c r="J226" s="5">
        <f t="shared" si="96"/>
        <v>0.2</v>
      </c>
      <c r="K226" s="2">
        <f t="shared" si="97"/>
        <v>1.7398141918633906E-07</v>
      </c>
      <c r="L226" s="5">
        <f t="shared" si="98"/>
        <v>-7.639408502490034</v>
      </c>
      <c r="M226" s="5">
        <f t="shared" si="99"/>
        <v>-2.714566891698988E-11</v>
      </c>
      <c r="N226" s="2">
        <f t="shared" si="75"/>
        <v>2168.8159546190745</v>
      </c>
      <c r="O226" s="2">
        <f t="shared" si="76"/>
        <v>3087.967706955445</v>
      </c>
      <c r="P226" s="2">
        <f t="shared" si="77"/>
        <v>3773.500656447527</v>
      </c>
      <c r="Q226" s="2">
        <f t="shared" si="85"/>
        <v>13584.602363211097</v>
      </c>
      <c r="R226" s="2">
        <f t="shared" si="78"/>
        <v>243465.04319973942</v>
      </c>
      <c r="S226" s="18">
        <f t="shared" si="79"/>
        <v>280.2621494484305</v>
      </c>
      <c r="T226" s="14">
        <f t="shared" si="80"/>
        <v>2.135093135674066E-14</v>
      </c>
      <c r="U226" s="3">
        <f t="shared" si="81"/>
        <v>618.9100235512547</v>
      </c>
      <c r="V226" s="2">
        <f t="shared" si="86"/>
        <v>345.91002355125465</v>
      </c>
      <c r="W226" s="2">
        <f t="shared" si="82"/>
        <v>418.25714060775505</v>
      </c>
      <c r="X226" s="5">
        <f t="shared" si="83"/>
        <v>9.02196350064552</v>
      </c>
      <c r="Y226" s="2">
        <f t="shared" si="84"/>
        <v>10421.24846747281</v>
      </c>
    </row>
    <row r="227" spans="1:25" ht="9.75">
      <c r="A227" s="5">
        <f t="shared" si="87"/>
        <v>213</v>
      </c>
      <c r="B227" s="2">
        <f t="shared" si="88"/>
        <v>6970</v>
      </c>
      <c r="C227" s="2">
        <f t="shared" si="89"/>
        <v>0</v>
      </c>
      <c r="D227" s="3">
        <f t="shared" si="90"/>
        <v>0</v>
      </c>
      <c r="E227" s="2">
        <f t="shared" si="91"/>
        <v>0</v>
      </c>
      <c r="F227" s="2">
        <f t="shared" si="92"/>
        <v>0</v>
      </c>
      <c r="G227" s="2">
        <f t="shared" si="93"/>
        <v>0</v>
      </c>
      <c r="H227" s="5">
        <f t="shared" si="94"/>
        <v>45</v>
      </c>
      <c r="I227" s="2">
        <f t="shared" si="95"/>
        <v>54.91781098074135</v>
      </c>
      <c r="J227" s="5">
        <f t="shared" si="96"/>
        <v>0.2</v>
      </c>
      <c r="K227" s="2">
        <f t="shared" si="97"/>
        <v>1.3074483443500815E-07</v>
      </c>
      <c r="L227" s="5">
        <f t="shared" si="98"/>
        <v>-7.633923513881983</v>
      </c>
      <c r="M227" s="5">
        <f t="shared" si="99"/>
        <v>-2.0402941154961E-11</v>
      </c>
      <c r="N227" s="2">
        <f t="shared" si="75"/>
        <v>2161.1820311051924</v>
      </c>
      <c r="O227" s="2">
        <f t="shared" si="76"/>
        <v>3087.9677069554245</v>
      </c>
      <c r="P227" s="2">
        <f t="shared" si="77"/>
        <v>3769.118243140099</v>
      </c>
      <c r="Q227" s="2">
        <f t="shared" si="85"/>
        <v>13568.825675304357</v>
      </c>
      <c r="R227" s="2">
        <f t="shared" si="78"/>
        <v>245630.04219260154</v>
      </c>
      <c r="S227" s="18">
        <f t="shared" si="79"/>
        <v>283.35011715538593</v>
      </c>
      <c r="T227" s="14">
        <f t="shared" si="80"/>
        <v>1.6082287811471736E-14</v>
      </c>
      <c r="U227" s="3">
        <f t="shared" si="81"/>
        <v>625.1019206708404</v>
      </c>
      <c r="V227" s="2">
        <f t="shared" si="86"/>
        <v>352.1019206708404</v>
      </c>
      <c r="W227" s="2">
        <f t="shared" si="82"/>
        <v>420.2922396610454</v>
      </c>
      <c r="X227" s="5">
        <f t="shared" si="83"/>
        <v>8.96785114609728</v>
      </c>
      <c r="Y227" s="2">
        <f t="shared" si="84"/>
        <v>10406.535533048316</v>
      </c>
    </row>
    <row r="228" spans="1:25" ht="9.75">
      <c r="A228" s="5">
        <f t="shared" si="87"/>
        <v>214</v>
      </c>
      <c r="B228" s="2">
        <f t="shared" si="88"/>
        <v>6970</v>
      </c>
      <c r="C228" s="2">
        <f t="shared" si="89"/>
        <v>0</v>
      </c>
      <c r="D228" s="3">
        <f t="shared" si="90"/>
        <v>0</v>
      </c>
      <c r="E228" s="2">
        <f t="shared" si="91"/>
        <v>0</v>
      </c>
      <c r="F228" s="2">
        <f t="shared" si="92"/>
        <v>0</v>
      </c>
      <c r="G228" s="2">
        <f t="shared" si="93"/>
        <v>0</v>
      </c>
      <c r="H228" s="5">
        <f t="shared" si="94"/>
        <v>45</v>
      </c>
      <c r="I228" s="2">
        <f t="shared" si="95"/>
        <v>55.01277480113061</v>
      </c>
      <c r="J228" s="5">
        <f t="shared" si="96"/>
        <v>0.2</v>
      </c>
      <c r="K228" s="2">
        <f t="shared" si="97"/>
        <v>9.835171661881798E-08</v>
      </c>
      <c r="L228" s="5">
        <f t="shared" si="98"/>
        <v>-7.6284633269256545</v>
      </c>
      <c r="M228" s="5">
        <f t="shared" si="99"/>
        <v>-1.53504135956673E-11</v>
      </c>
      <c r="N228" s="2">
        <f t="shared" si="75"/>
        <v>2153.553567778267</v>
      </c>
      <c r="O228" s="2">
        <f t="shared" si="76"/>
        <v>3087.967706955409</v>
      </c>
      <c r="P228" s="2">
        <f t="shared" si="77"/>
        <v>3764.7493314283156</v>
      </c>
      <c r="Q228" s="2">
        <f t="shared" si="85"/>
        <v>13553.097593141936</v>
      </c>
      <c r="R228" s="2">
        <f t="shared" si="78"/>
        <v>247787.40999204328</v>
      </c>
      <c r="S228" s="18">
        <f t="shared" si="79"/>
        <v>286.4380848623413</v>
      </c>
      <c r="T228" s="14">
        <f t="shared" si="80"/>
        <v>1.2125862232368528E-14</v>
      </c>
      <c r="U228" s="3">
        <f t="shared" si="81"/>
        <v>631.2719925772437</v>
      </c>
      <c r="V228" s="2">
        <f t="shared" si="86"/>
        <v>358.27199257724374</v>
      </c>
      <c r="W228" s="2">
        <f t="shared" si="82"/>
        <v>422.3201653925207</v>
      </c>
      <c r="X228" s="5">
        <f t="shared" si="83"/>
        <v>8.914443684992431</v>
      </c>
      <c r="Y228" s="2">
        <f t="shared" si="84"/>
        <v>10391.368940130098</v>
      </c>
    </row>
    <row r="229" spans="1:25" ht="9.75">
      <c r="A229" s="5">
        <f t="shared" si="87"/>
        <v>215</v>
      </c>
      <c r="B229" s="2">
        <f t="shared" si="88"/>
        <v>6970</v>
      </c>
      <c r="C229" s="2">
        <f t="shared" si="89"/>
        <v>0</v>
      </c>
      <c r="D229" s="3">
        <f t="shared" si="90"/>
        <v>0</v>
      </c>
      <c r="E229" s="2">
        <f t="shared" si="91"/>
        <v>0</v>
      </c>
      <c r="F229" s="2">
        <f t="shared" si="92"/>
        <v>0</v>
      </c>
      <c r="G229" s="2">
        <f t="shared" si="93"/>
        <v>0</v>
      </c>
      <c r="H229" s="5">
        <f t="shared" si="94"/>
        <v>45</v>
      </c>
      <c r="I229" s="2">
        <f t="shared" si="95"/>
        <v>55.107891288176525</v>
      </c>
      <c r="J229" s="5">
        <f t="shared" si="96"/>
        <v>0.2</v>
      </c>
      <c r="K229" s="2">
        <f t="shared" si="97"/>
        <v>7.405847800097737E-08</v>
      </c>
      <c r="L229" s="5">
        <f t="shared" si="98"/>
        <v>-7.623027862239829</v>
      </c>
      <c r="M229" s="5">
        <f t="shared" si="99"/>
        <v>-1.1560647366811975E-11</v>
      </c>
      <c r="N229" s="2">
        <f t="shared" si="75"/>
        <v>2145.930539916027</v>
      </c>
      <c r="O229" s="2">
        <f t="shared" si="76"/>
        <v>3087.9677069553977</v>
      </c>
      <c r="P229" s="2">
        <f t="shared" si="77"/>
        <v>3760.3939210332296</v>
      </c>
      <c r="Q229" s="2">
        <f t="shared" si="85"/>
        <v>13537.418115719627</v>
      </c>
      <c r="R229" s="2">
        <f t="shared" si="78"/>
        <v>249937.15204589043</v>
      </c>
      <c r="S229" s="18">
        <f t="shared" si="79"/>
        <v>289.5260525692967</v>
      </c>
      <c r="T229" s="14">
        <f t="shared" si="80"/>
        <v>9.151892571028849E-15</v>
      </c>
      <c r="U229" s="3">
        <f t="shared" si="81"/>
        <v>637.4202548512467</v>
      </c>
      <c r="V229" s="2">
        <f t="shared" si="86"/>
        <v>364.4202548512467</v>
      </c>
      <c r="W229" s="2">
        <f t="shared" si="82"/>
        <v>424.340922923137</v>
      </c>
      <c r="X229" s="5">
        <f t="shared" si="83"/>
        <v>8.861728195171901</v>
      </c>
      <c r="Y229" s="2">
        <f t="shared" si="84"/>
        <v>10375.771666081639</v>
      </c>
    </row>
    <row r="230" spans="1:25" ht="9.75">
      <c r="A230" s="5">
        <f t="shared" si="87"/>
        <v>216</v>
      </c>
      <c r="B230" s="2">
        <f t="shared" si="88"/>
        <v>6970</v>
      </c>
      <c r="C230" s="2">
        <f t="shared" si="89"/>
        <v>0</v>
      </c>
      <c r="D230" s="3">
        <f t="shared" si="90"/>
        <v>0</v>
      </c>
      <c r="E230" s="2">
        <f t="shared" si="91"/>
        <v>0</v>
      </c>
      <c r="F230" s="2">
        <f t="shared" si="92"/>
        <v>0</v>
      </c>
      <c r="G230" s="2">
        <f t="shared" si="93"/>
        <v>0</v>
      </c>
      <c r="H230" s="5">
        <f t="shared" si="94"/>
        <v>45</v>
      </c>
      <c r="I230" s="2">
        <f t="shared" si="95"/>
        <v>55.20316052084467</v>
      </c>
      <c r="J230" s="5">
        <f t="shared" si="96"/>
        <v>0.2</v>
      </c>
      <c r="K230" s="2">
        <f t="shared" si="97"/>
        <v>5.58216607936234E-08</v>
      </c>
      <c r="L230" s="5">
        <f t="shared" si="98"/>
        <v>-7.617617040932172</v>
      </c>
      <c r="M230" s="5">
        <f t="shared" si="99"/>
        <v>-8.7152267215527E-12</v>
      </c>
      <c r="N230" s="2">
        <f t="shared" si="75"/>
        <v>2138.312922875095</v>
      </c>
      <c r="O230" s="2">
        <f t="shared" si="76"/>
        <v>3087.967706955389</v>
      </c>
      <c r="P230" s="2">
        <f t="shared" si="77"/>
        <v>3756.0520117982865</v>
      </c>
      <c r="Q230" s="2">
        <f t="shared" si="85"/>
        <v>13521.78724247383</v>
      </c>
      <c r="R230" s="2">
        <f t="shared" si="78"/>
        <v>252079.273777286</v>
      </c>
      <c r="S230" s="18">
        <f t="shared" si="79"/>
        <v>292.6140202762521</v>
      </c>
      <c r="T230" s="14">
        <f t="shared" si="80"/>
        <v>6.914206933505036E-15</v>
      </c>
      <c r="U230" s="3">
        <f t="shared" si="81"/>
        <v>643.5467230030379</v>
      </c>
      <c r="V230" s="2">
        <f t="shared" si="86"/>
        <v>370.54672300303787</v>
      </c>
      <c r="W230" s="2">
        <f t="shared" si="82"/>
        <v>426.35451735064885</v>
      </c>
      <c r="X230" s="5">
        <f t="shared" si="83"/>
        <v>8.809692073015325</v>
      </c>
      <c r="Y230" s="2">
        <f t="shared" si="84"/>
        <v>10359.765761786013</v>
      </c>
    </row>
    <row r="231" spans="1:25" ht="9.75">
      <c r="A231" s="5">
        <f t="shared" si="87"/>
        <v>217</v>
      </c>
      <c r="B231" s="2">
        <f t="shared" si="88"/>
        <v>6970</v>
      </c>
      <c r="C231" s="2">
        <f t="shared" si="89"/>
        <v>0</v>
      </c>
      <c r="D231" s="3">
        <f t="shared" si="90"/>
        <v>0</v>
      </c>
      <c r="E231" s="2">
        <f t="shared" si="91"/>
        <v>0</v>
      </c>
      <c r="F231" s="2">
        <f t="shared" si="92"/>
        <v>0</v>
      </c>
      <c r="G231" s="2">
        <f t="shared" si="93"/>
        <v>0</v>
      </c>
      <c r="H231" s="5">
        <f t="shared" si="94"/>
        <v>45</v>
      </c>
      <c r="I231" s="2">
        <f t="shared" si="95"/>
        <v>55.29858257552305</v>
      </c>
      <c r="J231" s="5">
        <f t="shared" si="96"/>
        <v>0.2</v>
      </c>
      <c r="K231" s="2">
        <f t="shared" si="97"/>
        <v>4.211778840153849E-08</v>
      </c>
      <c r="L231" s="5">
        <f t="shared" si="98"/>
        <v>-7.612230784596249</v>
      </c>
      <c r="M231" s="5">
        <f t="shared" si="99"/>
        <v>-6.5767204676932165E-12</v>
      </c>
      <c r="N231" s="2">
        <f aca="true" t="shared" si="100" ref="N231:N294">IF(R230&gt;-0.1,N230+$T$2*L231,0)</f>
        <v>2130.7006920904987</v>
      </c>
      <c r="O231" s="2">
        <f aca="true" t="shared" si="101" ref="O231:O294">IF(R230&gt;-0.1,O230+$T$2*M231,0)</f>
        <v>3087.9677069553827</v>
      </c>
      <c r="P231" s="2">
        <f aca="true" t="shared" si="102" ref="P231:P294">POWER(POWER(N231,2)+POWER(O231,2),0.5)</f>
        <v>3751.723603688605</v>
      </c>
      <c r="Q231" s="2">
        <f t="shared" si="85"/>
        <v>13506.204973278978</v>
      </c>
      <c r="R231" s="2">
        <f aca="true" t="shared" si="103" ref="R231:R294">R230+$T$2*(N230+(N231-N230)/2)</f>
        <v>254213.7805847688</v>
      </c>
      <c r="S231" s="18">
        <f aca="true" t="shared" si="104" ref="S231:S294">(S230+$T$2*(O230/1000+0.5*(O231-O230)/1000))</f>
        <v>295.7019879832075</v>
      </c>
      <c r="T231" s="14">
        <f aca="true" t="shared" si="105" ref="T231:T294">1.22*IF(R231&lt;5000,EXP(-R231/10850),1.21*EXP(-R231/7640))</f>
        <v>5.2288562447189985E-15</v>
      </c>
      <c r="U231" s="3">
        <f aca="true" t="shared" si="106" ref="U231:U294">IF(R231&lt;11000,288-(288-216)/11000*R231,IF(R231&lt;25000,216,IF(R231&lt;50000,216+(282-216)*(R231-25000)/(50000-25000),IF(R231&lt;90000,282-(282-180)*(R231-50000)/(90000-50000),180+(323-180)*(R231-90000)/(140000-90000)))))</f>
        <v>649.6514124724388</v>
      </c>
      <c r="V231" s="2">
        <f t="shared" si="86"/>
        <v>376.6514124724388</v>
      </c>
      <c r="W231" s="2">
        <f aca="true" t="shared" si="107" ref="W231:W294">IF(R231&lt;90000,(U231*0.6+165),274+(321-274)*(R231-90000)/(140000-90000))</f>
        <v>428.3609537496827</v>
      </c>
      <c r="X231" s="5">
        <f aca="true" t="shared" si="108" ref="X231:X294">ABS(P231/W231)</f>
        <v>8.758323023720235</v>
      </c>
      <c r="Y231" s="2">
        <f aca="true" t="shared" si="109" ref="Y231:Y294">U231*(1+0.2*POWER(X231,2))-273</f>
        <v>10343.37239098686</v>
      </c>
    </row>
    <row r="232" spans="1:25" ht="9.75">
      <c r="A232" s="5">
        <f t="shared" si="87"/>
        <v>218</v>
      </c>
      <c r="B232" s="2">
        <f t="shared" si="88"/>
        <v>6970</v>
      </c>
      <c r="C232" s="2">
        <f t="shared" si="89"/>
        <v>0</v>
      </c>
      <c r="D232" s="3">
        <f t="shared" si="90"/>
        <v>0</v>
      </c>
      <c r="E232" s="2">
        <f t="shared" si="91"/>
        <v>0</v>
      </c>
      <c r="F232" s="2">
        <f t="shared" si="92"/>
        <v>0</v>
      </c>
      <c r="G232" s="2">
        <f t="shared" si="93"/>
        <v>0</v>
      </c>
      <c r="H232" s="5">
        <f t="shared" si="94"/>
        <v>45</v>
      </c>
      <c r="I232" s="2">
        <f t="shared" si="95"/>
        <v>55.39415752600144</v>
      </c>
      <c r="J232" s="5">
        <f t="shared" si="96"/>
        <v>0.2</v>
      </c>
      <c r="K232" s="2">
        <f t="shared" si="97"/>
        <v>3.180994367829297E-08</v>
      </c>
      <c r="L232" s="5">
        <f t="shared" si="98"/>
        <v>-7.606869015308532</v>
      </c>
      <c r="M232" s="5">
        <f t="shared" si="99"/>
        <v>-4.967912439804196E-12</v>
      </c>
      <c r="N232" s="2">
        <f t="shared" si="100"/>
        <v>2123.0938230751904</v>
      </c>
      <c r="O232" s="2">
        <f t="shared" si="101"/>
        <v>3087.9677069553777</v>
      </c>
      <c r="P232" s="2">
        <f t="shared" si="102"/>
        <v>3747.408696790261</v>
      </c>
      <c r="Q232" s="2">
        <f t="shared" si="85"/>
        <v>13490.671308444938</v>
      </c>
      <c r="R232" s="2">
        <f t="shared" si="103"/>
        <v>256340.67784235164</v>
      </c>
      <c r="S232" s="18">
        <f t="shared" si="104"/>
        <v>298.7899556901629</v>
      </c>
      <c r="T232" s="14">
        <f t="shared" si="105"/>
        <v>3.958253408457631E-15</v>
      </c>
      <c r="U232" s="3">
        <f t="shared" si="106"/>
        <v>655.7343386291257</v>
      </c>
      <c r="V232" s="2">
        <f t="shared" si="86"/>
        <v>382.73433862912566</v>
      </c>
      <c r="W232" s="2">
        <f t="shared" si="107"/>
        <v>430.3602371718105</v>
      </c>
      <c r="X232" s="5">
        <f t="shared" si="108"/>
        <v>8.707609051935256</v>
      </c>
      <c r="Y232" s="2">
        <f t="shared" si="109"/>
        <v>10326.61186779657</v>
      </c>
    </row>
    <row r="233" spans="1:25" ht="9.75">
      <c r="A233" s="5">
        <f t="shared" si="87"/>
        <v>219</v>
      </c>
      <c r="B233" s="2">
        <f t="shared" si="88"/>
        <v>6970</v>
      </c>
      <c r="C233" s="2">
        <f t="shared" si="89"/>
        <v>0</v>
      </c>
      <c r="D233" s="3">
        <f t="shared" si="90"/>
        <v>0</v>
      </c>
      <c r="E233" s="2">
        <f t="shared" si="91"/>
        <v>0</v>
      </c>
      <c r="F233" s="2">
        <f t="shared" si="92"/>
        <v>0</v>
      </c>
      <c r="G233" s="2">
        <f t="shared" si="93"/>
        <v>0</v>
      </c>
      <c r="H233" s="5">
        <f t="shared" si="94"/>
        <v>45</v>
      </c>
      <c r="I233" s="2">
        <f t="shared" si="95"/>
        <v>55.489885443450625</v>
      </c>
      <c r="J233" s="5">
        <f t="shared" si="96"/>
        <v>0.2</v>
      </c>
      <c r="K233" s="2">
        <f t="shared" si="97"/>
        <v>2.4048859374613305E-08</v>
      </c>
      <c r="L233" s="5">
        <f t="shared" si="98"/>
        <v>-7.601531655625482</v>
      </c>
      <c r="M233" s="5">
        <f t="shared" si="99"/>
        <v>-3.7564017690850696E-12</v>
      </c>
      <c r="N233" s="2">
        <f t="shared" si="100"/>
        <v>2115.492291419565</v>
      </c>
      <c r="O233" s="2">
        <f t="shared" si="101"/>
        <v>3087.967706955374</v>
      </c>
      <c r="P233" s="2">
        <f t="shared" si="102"/>
        <v>3743.1072913095654</v>
      </c>
      <c r="Q233" s="2">
        <f t="shared" si="85"/>
        <v>13475.186248714435</v>
      </c>
      <c r="R233" s="2">
        <f t="shared" si="103"/>
        <v>258459.97089959902</v>
      </c>
      <c r="S233" s="18">
        <f t="shared" si="104"/>
        <v>301.8779233971183</v>
      </c>
      <c r="T233" s="14">
        <f t="shared" si="105"/>
        <v>2.999388667133108E-15</v>
      </c>
      <c r="U233" s="3">
        <f t="shared" si="106"/>
        <v>661.7955167728533</v>
      </c>
      <c r="V233" s="2">
        <f t="shared" si="86"/>
        <v>388.79551677285326</v>
      </c>
      <c r="W233" s="2">
        <f t="shared" si="107"/>
        <v>432.35237264562306</v>
      </c>
      <c r="X233" s="5">
        <f t="shared" si="108"/>
        <v>8.65753845273239</v>
      </c>
      <c r="Y233" s="2">
        <f t="shared" si="109"/>
        <v>10309.503692466109</v>
      </c>
    </row>
    <row r="234" spans="1:25" ht="9.75">
      <c r="A234" s="5">
        <f t="shared" si="87"/>
        <v>220</v>
      </c>
      <c r="B234" s="2">
        <f t="shared" si="88"/>
        <v>6970</v>
      </c>
      <c r="C234" s="2">
        <f t="shared" si="89"/>
        <v>0</v>
      </c>
      <c r="D234" s="3">
        <f t="shared" si="90"/>
        <v>0</v>
      </c>
      <c r="E234" s="2">
        <f t="shared" si="91"/>
        <v>0</v>
      </c>
      <c r="F234" s="2">
        <f t="shared" si="92"/>
        <v>0</v>
      </c>
      <c r="G234" s="2">
        <f t="shared" si="93"/>
        <v>0</v>
      </c>
      <c r="H234" s="5">
        <f t="shared" si="94"/>
        <v>45</v>
      </c>
      <c r="I234" s="2">
        <f t="shared" si="95"/>
        <v>55.58576639640164</v>
      </c>
      <c r="J234" s="5">
        <f t="shared" si="96"/>
        <v>0.2</v>
      </c>
      <c r="K234" s="2">
        <f t="shared" si="97"/>
        <v>1.8199523268304976E-08</v>
      </c>
      <c r="L234" s="5">
        <f t="shared" si="98"/>
        <v>-7.596218628580626</v>
      </c>
      <c r="M234" s="5">
        <f t="shared" si="99"/>
        <v>-2.843173707823887E-12</v>
      </c>
      <c r="N234" s="2">
        <f t="shared" si="100"/>
        <v>2107.8960727909844</v>
      </c>
      <c r="O234" s="2">
        <f t="shared" si="101"/>
        <v>3087.9677069553713</v>
      </c>
      <c r="P234" s="2">
        <f t="shared" si="102"/>
        <v>3738.819387572348</v>
      </c>
      <c r="Q234" s="2">
        <f t="shared" si="85"/>
        <v>13459.749795260454</v>
      </c>
      <c r="R234" s="2">
        <f t="shared" si="103"/>
        <v>260571.6650817043</v>
      </c>
      <c r="S234" s="18">
        <f t="shared" si="104"/>
        <v>304.9658911040737</v>
      </c>
      <c r="T234" s="14">
        <f t="shared" si="105"/>
        <v>2.275065238429876E-15</v>
      </c>
      <c r="U234" s="3">
        <f t="shared" si="106"/>
        <v>667.8349621336743</v>
      </c>
      <c r="V234" s="2">
        <f t="shared" si="86"/>
        <v>394.83496213367425</v>
      </c>
      <c r="W234" s="2">
        <f t="shared" si="107"/>
        <v>434.337365176802</v>
      </c>
      <c r="X234" s="5">
        <f t="shared" si="108"/>
        <v>8.608099802904176</v>
      </c>
      <c r="Y234" s="2">
        <f t="shared" si="109"/>
        <v>10292.066585505243</v>
      </c>
    </row>
    <row r="235" spans="1:25" ht="9.75">
      <c r="A235" s="5">
        <f t="shared" si="87"/>
        <v>221</v>
      </c>
      <c r="B235" s="2">
        <f t="shared" si="88"/>
        <v>6970</v>
      </c>
      <c r="C235" s="2">
        <f t="shared" si="89"/>
        <v>0</v>
      </c>
      <c r="D235" s="3">
        <f t="shared" si="90"/>
        <v>0</v>
      </c>
      <c r="E235" s="2">
        <f t="shared" si="91"/>
        <v>0</v>
      </c>
      <c r="F235" s="2">
        <f t="shared" si="92"/>
        <v>0</v>
      </c>
      <c r="G235" s="2">
        <f t="shared" si="93"/>
        <v>0</v>
      </c>
      <c r="H235" s="5">
        <f t="shared" si="94"/>
        <v>45</v>
      </c>
      <c r="I235" s="2">
        <f t="shared" si="95"/>
        <v>55.681800450724936</v>
      </c>
      <c r="J235" s="5">
        <f t="shared" si="96"/>
        <v>0.2</v>
      </c>
      <c r="K235" s="2">
        <f t="shared" si="97"/>
        <v>1.3786664094148867E-08</v>
      </c>
      <c r="L235" s="5">
        <f t="shared" si="98"/>
        <v>-7.590929857681658</v>
      </c>
      <c r="M235" s="5">
        <f t="shared" si="99"/>
        <v>-2.154109162456617E-12</v>
      </c>
      <c r="N235" s="2">
        <f t="shared" si="100"/>
        <v>2100.3051429333027</v>
      </c>
      <c r="O235" s="2">
        <f t="shared" si="101"/>
        <v>3087.967706955369</v>
      </c>
      <c r="P235" s="2">
        <f t="shared" si="102"/>
        <v>3734.5449860232347</v>
      </c>
      <c r="Q235" s="2">
        <f t="shared" si="85"/>
        <v>13444.361949683645</v>
      </c>
      <c r="R235" s="2">
        <f t="shared" si="103"/>
        <v>262675.76568956644</v>
      </c>
      <c r="S235" s="18">
        <f t="shared" si="104"/>
        <v>308.0538588110291</v>
      </c>
      <c r="T235" s="14">
        <f t="shared" si="105"/>
        <v>1.7273749557062145E-15</v>
      </c>
      <c r="U235" s="3">
        <f t="shared" si="106"/>
        <v>673.85268987216</v>
      </c>
      <c r="V235" s="2">
        <f t="shared" si="86"/>
        <v>400.85268987216</v>
      </c>
      <c r="W235" s="2">
        <f t="shared" si="107"/>
        <v>436.3152197481925</v>
      </c>
      <c r="X235" s="5">
        <f t="shared" si="108"/>
        <v>8.559281952572102</v>
      </c>
      <c r="Y235" s="2">
        <f t="shared" si="109"/>
        <v>10274.318520237015</v>
      </c>
    </row>
    <row r="236" spans="1:25" ht="9.75">
      <c r="A236" s="5">
        <f t="shared" si="87"/>
        <v>222</v>
      </c>
      <c r="B236" s="2">
        <f t="shared" si="88"/>
        <v>6970</v>
      </c>
      <c r="C236" s="2">
        <f t="shared" si="89"/>
        <v>0</v>
      </c>
      <c r="D236" s="3">
        <f t="shared" si="90"/>
        <v>0</v>
      </c>
      <c r="E236" s="2">
        <f t="shared" si="91"/>
        <v>0</v>
      </c>
      <c r="F236" s="2">
        <f t="shared" si="92"/>
        <v>0</v>
      </c>
      <c r="G236" s="2">
        <f t="shared" si="93"/>
        <v>0</v>
      </c>
      <c r="H236" s="5">
        <f t="shared" si="94"/>
        <v>45</v>
      </c>
      <c r="I236" s="2">
        <f t="shared" si="95"/>
        <v>55.777987669609516</v>
      </c>
      <c r="J236" s="5">
        <f t="shared" si="96"/>
        <v>0.2</v>
      </c>
      <c r="K236" s="2">
        <f t="shared" si="97"/>
        <v>1.0454222485188686E-08</v>
      </c>
      <c r="L236" s="5">
        <f t="shared" si="98"/>
        <v>-7.585665266907597</v>
      </c>
      <c r="M236" s="5">
        <f t="shared" si="99"/>
        <v>-1.633671302368803E-12</v>
      </c>
      <c r="N236" s="2">
        <f t="shared" si="100"/>
        <v>2092.719477666395</v>
      </c>
      <c r="O236" s="2">
        <f t="shared" si="101"/>
        <v>3087.9677069553672</v>
      </c>
      <c r="P236" s="2">
        <f t="shared" si="102"/>
        <v>3730.284087224926</v>
      </c>
      <c r="Q236" s="2">
        <f t="shared" si="85"/>
        <v>13429.022714009734</v>
      </c>
      <c r="R236" s="2">
        <f t="shared" si="103"/>
        <v>264772.2779998663</v>
      </c>
      <c r="S236" s="18">
        <f t="shared" si="104"/>
        <v>311.1418265179845</v>
      </c>
      <c r="T236" s="14">
        <f t="shared" si="105"/>
        <v>1.3128367886442396E-15</v>
      </c>
      <c r="U236" s="3">
        <f t="shared" si="106"/>
        <v>679.8487150796176</v>
      </c>
      <c r="V236" s="2">
        <f t="shared" si="86"/>
        <v>406.8487150796176</v>
      </c>
      <c r="W236" s="2">
        <f t="shared" si="107"/>
        <v>438.28594131987427</v>
      </c>
      <c r="X236" s="5">
        <f t="shared" si="108"/>
        <v>8.51107401709345</v>
      </c>
      <c r="Y236" s="2">
        <f t="shared" si="109"/>
        <v>10256.276753865739</v>
      </c>
    </row>
    <row r="237" spans="1:25" ht="9.75">
      <c r="A237" s="5">
        <f t="shared" si="87"/>
        <v>223</v>
      </c>
      <c r="B237" s="2">
        <f t="shared" si="88"/>
        <v>6970</v>
      </c>
      <c r="C237" s="2">
        <f t="shared" si="89"/>
        <v>0</v>
      </c>
      <c r="D237" s="3">
        <f t="shared" si="90"/>
        <v>0</v>
      </c>
      <c r="E237" s="2">
        <f t="shared" si="91"/>
        <v>0</v>
      </c>
      <c r="F237" s="2">
        <f t="shared" si="92"/>
        <v>0</v>
      </c>
      <c r="G237" s="2">
        <f t="shared" si="93"/>
        <v>0</v>
      </c>
      <c r="H237" s="5">
        <f t="shared" si="94"/>
        <v>45</v>
      </c>
      <c r="I237" s="2">
        <f t="shared" si="95"/>
        <v>55.874328113542084</v>
      </c>
      <c r="J237" s="5">
        <f t="shared" si="96"/>
        <v>0.2</v>
      </c>
      <c r="K237" s="2">
        <f t="shared" si="97"/>
        <v>7.935190439811151E-09</v>
      </c>
      <c r="L237" s="5">
        <f t="shared" si="98"/>
        <v>-7.580424780705938</v>
      </c>
      <c r="M237" s="5">
        <f t="shared" si="99"/>
        <v>-1.240206533850332E-12</v>
      </c>
      <c r="N237" s="2">
        <f t="shared" si="100"/>
        <v>2085.139052885689</v>
      </c>
      <c r="O237" s="2">
        <f t="shared" si="101"/>
        <v>3087.967706955366</v>
      </c>
      <c r="P237" s="2">
        <f t="shared" si="102"/>
        <v>3726.0366918574764</v>
      </c>
      <c r="Q237" s="2">
        <f t="shared" si="85"/>
        <v>13413.732090686915</v>
      </c>
      <c r="R237" s="2">
        <f t="shared" si="103"/>
        <v>266861.20726514235</v>
      </c>
      <c r="S237" s="18">
        <f t="shared" si="104"/>
        <v>314.22979422493984</v>
      </c>
      <c r="T237" s="14">
        <f t="shared" si="105"/>
        <v>9.987709784054828E-16</v>
      </c>
      <c r="U237" s="3">
        <f t="shared" si="106"/>
        <v>685.8230527783071</v>
      </c>
      <c r="V237" s="2">
        <f t="shared" si="86"/>
        <v>412.8230527783071</v>
      </c>
      <c r="W237" s="2">
        <f t="shared" si="107"/>
        <v>440.2495348292338</v>
      </c>
      <c r="X237" s="5">
        <f t="shared" si="108"/>
        <v>8.463465369254166</v>
      </c>
      <c r="Y237" s="2">
        <f t="shared" si="109"/>
        <v>10237.957857133188</v>
      </c>
    </row>
    <row r="238" spans="1:25" ht="9.75">
      <c r="A238" s="5">
        <f t="shared" si="87"/>
        <v>224</v>
      </c>
      <c r="B238" s="2">
        <f t="shared" si="88"/>
        <v>6970</v>
      </c>
      <c r="C238" s="2">
        <f t="shared" si="89"/>
        <v>0</v>
      </c>
      <c r="D238" s="3">
        <f t="shared" si="90"/>
        <v>0</v>
      </c>
      <c r="E238" s="2">
        <f t="shared" si="91"/>
        <v>0</v>
      </c>
      <c r="F238" s="2">
        <f t="shared" si="92"/>
        <v>0</v>
      </c>
      <c r="G238" s="2">
        <f t="shared" si="93"/>
        <v>0</v>
      </c>
      <c r="H238" s="5">
        <f t="shared" si="94"/>
        <v>45</v>
      </c>
      <c r="I238" s="2">
        <f t="shared" si="95"/>
        <v>55.97082184028614</v>
      </c>
      <c r="J238" s="5">
        <f t="shared" si="96"/>
        <v>0.2</v>
      </c>
      <c r="K238" s="2">
        <f t="shared" si="97"/>
        <v>6.02914532625767E-09</v>
      </c>
      <c r="L238" s="5">
        <f t="shared" si="98"/>
        <v>-7.575208323989842</v>
      </c>
      <c r="M238" s="5">
        <f t="shared" si="99"/>
        <v>-9.424437057033127E-13</v>
      </c>
      <c r="N238" s="2">
        <f t="shared" si="100"/>
        <v>2077.563844561699</v>
      </c>
      <c r="O238" s="2">
        <f t="shared" si="101"/>
        <v>3087.967706955365</v>
      </c>
      <c r="P238" s="2">
        <f t="shared" si="102"/>
        <v>3721.8028007175717</v>
      </c>
      <c r="Q238" s="2">
        <f t="shared" si="85"/>
        <v>13398.49008258326</v>
      </c>
      <c r="R238" s="2">
        <f t="shared" si="103"/>
        <v>268942.55871386605</v>
      </c>
      <c r="S238" s="18">
        <f t="shared" si="104"/>
        <v>317.3177619318952</v>
      </c>
      <c r="T238" s="14">
        <f t="shared" si="105"/>
        <v>7.605921703724199E-16</v>
      </c>
      <c r="U238" s="3">
        <f t="shared" si="106"/>
        <v>691.7757179216569</v>
      </c>
      <c r="V238" s="2">
        <f t="shared" si="86"/>
        <v>418.7757179216569</v>
      </c>
      <c r="W238" s="2">
        <f t="shared" si="107"/>
        <v>442.2060051910341</v>
      </c>
      <c r="X238" s="5">
        <f t="shared" si="108"/>
        <v>8.41644563173615</v>
      </c>
      <c r="Y238" s="2">
        <f t="shared" si="109"/>
        <v>10219.37774263382</v>
      </c>
    </row>
    <row r="239" spans="1:25" ht="9.75">
      <c r="A239" s="5">
        <f t="shared" si="87"/>
        <v>225</v>
      </c>
      <c r="B239" s="2">
        <f t="shared" si="88"/>
        <v>6970</v>
      </c>
      <c r="C239" s="2">
        <f t="shared" si="89"/>
        <v>0</v>
      </c>
      <c r="D239" s="3">
        <f t="shared" si="90"/>
        <v>0</v>
      </c>
      <c r="E239" s="2">
        <f t="shared" si="91"/>
        <v>0</v>
      </c>
      <c r="F239" s="2">
        <f t="shared" si="92"/>
        <v>0</v>
      </c>
      <c r="G239" s="2">
        <f t="shared" si="93"/>
        <v>0</v>
      </c>
      <c r="H239" s="5">
        <f t="shared" si="94"/>
        <v>45</v>
      </c>
      <c r="I239" s="2">
        <f t="shared" si="95"/>
        <v>56.06746890486098</v>
      </c>
      <c r="J239" s="5">
        <f t="shared" si="96"/>
        <v>0.2</v>
      </c>
      <c r="K239" s="2">
        <f t="shared" si="97"/>
        <v>4.58549944858798E-09</v>
      </c>
      <c r="L239" s="5">
        <f t="shared" si="98"/>
        <v>-7.57001582213533</v>
      </c>
      <c r="M239" s="5">
        <f t="shared" si="99"/>
        <v>-7.168835200711652E-13</v>
      </c>
      <c r="N239" s="2">
        <f t="shared" si="100"/>
        <v>2069.993828739564</v>
      </c>
      <c r="O239" s="2">
        <f t="shared" si="101"/>
        <v>3087.967706955364</v>
      </c>
      <c r="P239" s="2">
        <f t="shared" si="102"/>
        <v>3717.5824147178027</v>
      </c>
      <c r="Q239" s="2">
        <f t="shared" si="85"/>
        <v>13383.29669298409</v>
      </c>
      <c r="R239" s="2">
        <f t="shared" si="103"/>
        <v>271016.3375505167</v>
      </c>
      <c r="S239" s="18">
        <f t="shared" si="104"/>
        <v>320.4057296388505</v>
      </c>
      <c r="T239" s="14">
        <f t="shared" si="105"/>
        <v>5.797867021118554E-16</v>
      </c>
      <c r="U239" s="3">
        <f t="shared" si="106"/>
        <v>697.7067253944778</v>
      </c>
      <c r="V239" s="2">
        <f t="shared" si="86"/>
        <v>424.70672539447776</v>
      </c>
      <c r="W239" s="2">
        <f t="shared" si="107"/>
        <v>444.1553572974857</v>
      </c>
      <c r="X239" s="5">
        <f t="shared" si="108"/>
        <v>8.37000466984764</v>
      </c>
      <c r="Y239" s="2">
        <f t="shared" si="109"/>
        <v>10200.551691855584</v>
      </c>
    </row>
    <row r="240" spans="1:25" ht="9.75">
      <c r="A240" s="5">
        <f t="shared" si="87"/>
        <v>226</v>
      </c>
      <c r="B240" s="2">
        <f t="shared" si="88"/>
        <v>6970</v>
      </c>
      <c r="C240" s="2">
        <f t="shared" si="89"/>
        <v>0</v>
      </c>
      <c r="D240" s="3">
        <f t="shared" si="90"/>
        <v>0</v>
      </c>
      <c r="E240" s="2">
        <f t="shared" si="91"/>
        <v>0</v>
      </c>
      <c r="F240" s="2">
        <f t="shared" si="92"/>
        <v>0</v>
      </c>
      <c r="G240" s="2">
        <f t="shared" si="93"/>
        <v>0</v>
      </c>
      <c r="H240" s="5">
        <f t="shared" si="94"/>
        <v>45</v>
      </c>
      <c r="I240" s="2">
        <f t="shared" si="95"/>
        <v>56.16426935952081</v>
      </c>
      <c r="J240" s="5">
        <f t="shared" si="96"/>
        <v>0.2</v>
      </c>
      <c r="K240" s="2">
        <f t="shared" si="97"/>
        <v>3.4909991898120753E-09</v>
      </c>
      <c r="L240" s="5">
        <f t="shared" si="98"/>
        <v>-7.5648472009785515</v>
      </c>
      <c r="M240" s="5">
        <f t="shared" si="99"/>
        <v>-5.458499301437975E-13</v>
      </c>
      <c r="N240" s="2">
        <f t="shared" si="100"/>
        <v>2062.4289815385855</v>
      </c>
      <c r="O240" s="2">
        <f t="shared" si="101"/>
        <v>3087.9677069553636</v>
      </c>
      <c r="P240" s="2">
        <f t="shared" si="102"/>
        <v>3713.3755348859418</v>
      </c>
      <c r="Q240" s="2">
        <f t="shared" si="85"/>
        <v>13368.15192558939</v>
      </c>
      <c r="R240" s="2">
        <f t="shared" si="103"/>
        <v>273082.5489556558</v>
      </c>
      <c r="S240" s="18">
        <f t="shared" si="104"/>
        <v>323.49369734580586</v>
      </c>
      <c r="T240" s="14">
        <f t="shared" si="105"/>
        <v>4.4239969550373813E-16</v>
      </c>
      <c r="U240" s="3">
        <f t="shared" si="106"/>
        <v>703.6160900131755</v>
      </c>
      <c r="V240" s="2">
        <f t="shared" si="86"/>
        <v>430.6160900131755</v>
      </c>
      <c r="W240" s="2">
        <f t="shared" si="107"/>
        <v>446.0975960183164</v>
      </c>
      <c r="X240" s="5">
        <f t="shared" si="108"/>
        <v>8.32413258450618</v>
      </c>
      <c r="Y240" s="2">
        <f t="shared" si="109"/>
        <v>10181.494381009627</v>
      </c>
    </row>
    <row r="241" spans="1:25" ht="9.75">
      <c r="A241" s="5">
        <f t="shared" si="87"/>
        <v>227</v>
      </c>
      <c r="B241" s="2">
        <f t="shared" si="88"/>
        <v>6970</v>
      </c>
      <c r="C241" s="2">
        <f t="shared" si="89"/>
        <v>0</v>
      </c>
      <c r="D241" s="3">
        <f t="shared" si="90"/>
        <v>0</v>
      </c>
      <c r="E241" s="2">
        <f t="shared" si="91"/>
        <v>0</v>
      </c>
      <c r="F241" s="2">
        <f t="shared" si="92"/>
        <v>0</v>
      </c>
      <c r="G241" s="2">
        <f t="shared" si="93"/>
        <v>0</v>
      </c>
      <c r="H241" s="5">
        <f t="shared" si="94"/>
        <v>45</v>
      </c>
      <c r="I241" s="2">
        <f t="shared" si="95"/>
        <v>56.26122325373368</v>
      </c>
      <c r="J241" s="5">
        <f t="shared" si="96"/>
        <v>0.2</v>
      </c>
      <c r="K241" s="2">
        <f t="shared" si="97"/>
        <v>2.6603867424690825E-09</v>
      </c>
      <c r="L241" s="5">
        <f t="shared" si="98"/>
        <v>-7.559702386813001</v>
      </c>
      <c r="M241" s="5">
        <f t="shared" si="99"/>
        <v>-4.1603427815178875E-13</v>
      </c>
      <c r="N241" s="2">
        <f t="shared" si="100"/>
        <v>2054.8692791517724</v>
      </c>
      <c r="O241" s="2">
        <f t="shared" si="101"/>
        <v>3087.967706955363</v>
      </c>
      <c r="P241" s="2">
        <f t="shared" si="102"/>
        <v>3709.1821623642168</v>
      </c>
      <c r="Q241" s="2">
        <f t="shared" si="85"/>
        <v>13353.05578451118</v>
      </c>
      <c r="R241" s="2">
        <f t="shared" si="103"/>
        <v>275141.198086001</v>
      </c>
      <c r="S241" s="18">
        <f t="shared" si="104"/>
        <v>326.5816650527612</v>
      </c>
      <c r="T241" s="14">
        <f t="shared" si="105"/>
        <v>3.3790239090485505E-16</v>
      </c>
      <c r="U241" s="3">
        <f t="shared" si="106"/>
        <v>709.5038265259628</v>
      </c>
      <c r="V241" s="2">
        <f t="shared" si="86"/>
        <v>436.50382652596284</v>
      </c>
      <c r="W241" s="2">
        <f t="shared" si="107"/>
        <v>448.0327262008409</v>
      </c>
      <c r="X241" s="5">
        <f t="shared" si="108"/>
        <v>8.278819705463862</v>
      </c>
      <c r="Y241" s="2">
        <f t="shared" si="109"/>
        <v>10162.219905708474</v>
      </c>
    </row>
    <row r="242" spans="1:25" ht="9.75">
      <c r="A242" s="5">
        <f t="shared" si="87"/>
        <v>228</v>
      </c>
      <c r="B242" s="2">
        <f t="shared" si="88"/>
        <v>6970</v>
      </c>
      <c r="C242" s="2">
        <f t="shared" si="89"/>
        <v>0</v>
      </c>
      <c r="D242" s="3">
        <f t="shared" si="90"/>
        <v>0</v>
      </c>
      <c r="E242" s="2">
        <f t="shared" si="91"/>
        <v>0</v>
      </c>
      <c r="F242" s="2">
        <f t="shared" si="92"/>
        <v>0</v>
      </c>
      <c r="G242" s="2">
        <f t="shared" si="93"/>
        <v>0</v>
      </c>
      <c r="H242" s="5">
        <f t="shared" si="94"/>
        <v>45</v>
      </c>
      <c r="I242" s="2">
        <f t="shared" si="95"/>
        <v>56.35833063416053</v>
      </c>
      <c r="J242" s="5">
        <f t="shared" si="96"/>
        <v>0.2</v>
      </c>
      <c r="K242" s="2">
        <f t="shared" si="97"/>
        <v>2.029417696229956E-09</v>
      </c>
      <c r="L242" s="5">
        <f t="shared" si="98"/>
        <v>-7.5545813063868215</v>
      </c>
      <c r="M242" s="5">
        <f t="shared" si="99"/>
        <v>-3.17406542991342E-13</v>
      </c>
      <c r="N242" s="2">
        <f t="shared" si="100"/>
        <v>2047.3146978453856</v>
      </c>
      <c r="O242" s="2">
        <f t="shared" si="101"/>
        <v>3087.9677069553627</v>
      </c>
      <c r="P242" s="2">
        <f t="shared" si="102"/>
        <v>3705.002298408586</v>
      </c>
      <c r="Q242" s="2">
        <f t="shared" si="85"/>
        <v>13338.00827427091</v>
      </c>
      <c r="R242" s="2">
        <f t="shared" si="103"/>
        <v>277192.29007449956</v>
      </c>
      <c r="S242" s="18">
        <f t="shared" si="104"/>
        <v>329.66963275971654</v>
      </c>
      <c r="T242" s="14">
        <f t="shared" si="105"/>
        <v>2.5834335454244047E-16</v>
      </c>
      <c r="U242" s="3">
        <f t="shared" si="106"/>
        <v>715.3699496130687</v>
      </c>
      <c r="V242" s="2">
        <f t="shared" si="86"/>
        <v>442.3699496130687</v>
      </c>
      <c r="W242" s="2">
        <f t="shared" si="107"/>
        <v>449.9607526700296</v>
      </c>
      <c r="X242" s="5">
        <f t="shared" si="108"/>
        <v>8.234056584765252</v>
      </c>
      <c r="Y242" s="2">
        <f t="shared" si="109"/>
        <v>10142.74180454926</v>
      </c>
    </row>
    <row r="243" spans="1:25" ht="9.75">
      <c r="A243" s="5">
        <f t="shared" si="87"/>
        <v>229</v>
      </c>
      <c r="B243" s="2">
        <f t="shared" si="88"/>
        <v>6970</v>
      </c>
      <c r="C243" s="2">
        <f t="shared" si="89"/>
        <v>0</v>
      </c>
      <c r="D243" s="3">
        <f t="shared" si="90"/>
        <v>0</v>
      </c>
      <c r="E243" s="2">
        <f t="shared" si="91"/>
        <v>0</v>
      </c>
      <c r="F243" s="2">
        <f t="shared" si="92"/>
        <v>0</v>
      </c>
      <c r="G243" s="2">
        <f t="shared" si="93"/>
        <v>0</v>
      </c>
      <c r="H243" s="5">
        <f t="shared" si="94"/>
        <v>45</v>
      </c>
      <c r="I243" s="2">
        <f t="shared" si="95"/>
        <v>56.45559154463408</v>
      </c>
      <c r="J243" s="5">
        <f t="shared" si="96"/>
        <v>0.2</v>
      </c>
      <c r="K243" s="2">
        <f t="shared" si="97"/>
        <v>1.5496351913802337E-09</v>
      </c>
      <c r="L243" s="5">
        <f t="shared" si="98"/>
        <v>-7.549483886900104</v>
      </c>
      <c r="M243" s="5">
        <f t="shared" si="99"/>
        <v>-2.4240035545070514E-13</v>
      </c>
      <c r="N243" s="2">
        <f t="shared" si="100"/>
        <v>2039.7652139584854</v>
      </c>
      <c r="O243" s="2">
        <f t="shared" si="101"/>
        <v>3087.9677069553622</v>
      </c>
      <c r="P243" s="2">
        <f t="shared" si="102"/>
        <v>3700.835944388006</v>
      </c>
      <c r="Q243" s="2">
        <f t="shared" si="85"/>
        <v>13323.009399796822</v>
      </c>
      <c r="R243" s="2">
        <f t="shared" si="103"/>
        <v>279235.83003040147</v>
      </c>
      <c r="S243" s="18">
        <f t="shared" si="104"/>
        <v>332.7576004666719</v>
      </c>
      <c r="T243" s="14">
        <f t="shared" si="105"/>
        <v>1.977118128713331E-16</v>
      </c>
      <c r="U243" s="3">
        <f t="shared" si="106"/>
        <v>721.2144738869482</v>
      </c>
      <c r="V243" s="2">
        <f t="shared" si="86"/>
        <v>448.2144738869482</v>
      </c>
      <c r="W243" s="2">
        <f t="shared" si="107"/>
        <v>451.88168022857735</v>
      </c>
      <c r="X243" s="5">
        <f t="shared" si="108"/>
        <v>8.189833990428635</v>
      </c>
      <c r="Y243" s="2">
        <f t="shared" si="109"/>
        <v>10123.073081655248</v>
      </c>
    </row>
    <row r="244" spans="1:25" ht="9.75">
      <c r="A244" s="5">
        <f t="shared" si="87"/>
        <v>230</v>
      </c>
      <c r="B244" s="2">
        <f t="shared" si="88"/>
        <v>6970</v>
      </c>
      <c r="C244" s="2">
        <f t="shared" si="89"/>
        <v>0</v>
      </c>
      <c r="D244" s="3">
        <f t="shared" si="90"/>
        <v>0</v>
      </c>
      <c r="E244" s="2">
        <f t="shared" si="91"/>
        <v>0</v>
      </c>
      <c r="F244" s="2">
        <f t="shared" si="92"/>
        <v>0</v>
      </c>
      <c r="G244" s="2">
        <f t="shared" si="93"/>
        <v>0</v>
      </c>
      <c r="H244" s="5">
        <f t="shared" si="94"/>
        <v>45</v>
      </c>
      <c r="I244" s="2">
        <f t="shared" si="95"/>
        <v>56.55300602613784</v>
      </c>
      <c r="J244" s="5">
        <f t="shared" si="96"/>
        <v>0.2</v>
      </c>
      <c r="K244" s="2">
        <f t="shared" si="97"/>
        <v>1.1844550299007572E-09</v>
      </c>
      <c r="L244" s="5">
        <f t="shared" si="98"/>
        <v>-7.54441005600219</v>
      </c>
      <c r="M244" s="5">
        <f t="shared" si="99"/>
        <v>-1.8530236428793366E-13</v>
      </c>
      <c r="N244" s="2">
        <f t="shared" si="100"/>
        <v>2032.2208039024833</v>
      </c>
      <c r="O244" s="2">
        <f t="shared" si="101"/>
        <v>3087.9677069553622</v>
      </c>
      <c r="P244" s="2">
        <f t="shared" si="102"/>
        <v>3696.6831017837076</v>
      </c>
      <c r="Q244" s="2">
        <f t="shared" si="85"/>
        <v>13308.059166421348</v>
      </c>
      <c r="R244" s="2">
        <f t="shared" si="103"/>
        <v>281271.82303933194</v>
      </c>
      <c r="S244" s="18">
        <f t="shared" si="104"/>
        <v>335.8455681736272</v>
      </c>
      <c r="T244" s="14">
        <f t="shared" si="105"/>
        <v>1.514596493204247E-16</v>
      </c>
      <c r="U244" s="3">
        <f t="shared" si="106"/>
        <v>727.0374138924893</v>
      </c>
      <c r="V244" s="2">
        <f t="shared" si="86"/>
        <v>454.0374138924893</v>
      </c>
      <c r="W244" s="2">
        <f t="shared" si="107"/>
        <v>453.79551365697205</v>
      </c>
      <c r="X244" s="5">
        <f t="shared" si="108"/>
        <v>8.14614290034181</v>
      </c>
      <c r="Y244" s="2">
        <f t="shared" si="109"/>
        <v>10103.226228226442</v>
      </c>
    </row>
    <row r="245" spans="1:25" ht="9.75">
      <c r="A245" s="5">
        <f t="shared" si="87"/>
        <v>231</v>
      </c>
      <c r="B245" s="2">
        <f t="shared" si="88"/>
        <v>6970</v>
      </c>
      <c r="C245" s="2">
        <f t="shared" si="89"/>
        <v>0</v>
      </c>
      <c r="D245" s="3">
        <f t="shared" si="90"/>
        <v>0</v>
      </c>
      <c r="E245" s="2">
        <f t="shared" si="91"/>
        <v>0</v>
      </c>
      <c r="F245" s="2">
        <f t="shared" si="92"/>
        <v>0</v>
      </c>
      <c r="G245" s="2">
        <f t="shared" si="93"/>
        <v>0</v>
      </c>
      <c r="H245" s="5">
        <f t="shared" si="94"/>
        <v>45</v>
      </c>
      <c r="I245" s="2">
        <f t="shared" si="95"/>
        <v>56.650574116785016</v>
      </c>
      <c r="J245" s="5">
        <f t="shared" si="96"/>
        <v>0.2</v>
      </c>
      <c r="K245" s="2">
        <f t="shared" si="97"/>
        <v>9.062300986002882E-10</v>
      </c>
      <c r="L245" s="5">
        <f t="shared" si="98"/>
        <v>-7.539359741789047</v>
      </c>
      <c r="M245" s="5">
        <f t="shared" si="99"/>
        <v>-1.4179428103858204E-13</v>
      </c>
      <c r="N245" s="2">
        <f t="shared" si="100"/>
        <v>2024.6814441606944</v>
      </c>
      <c r="O245" s="2">
        <f t="shared" si="101"/>
        <v>3087.9677069553622</v>
      </c>
      <c r="P245" s="2">
        <f t="shared" si="102"/>
        <v>3692.5437721884614</v>
      </c>
      <c r="Q245" s="2">
        <f t="shared" si="85"/>
        <v>13293.157579878462</v>
      </c>
      <c r="R245" s="2">
        <f t="shared" si="103"/>
        <v>283300.2741633635</v>
      </c>
      <c r="S245" s="18">
        <f t="shared" si="104"/>
        <v>338.93353588058255</v>
      </c>
      <c r="T245" s="14">
        <f t="shared" si="105"/>
        <v>1.161421851464583E-16</v>
      </c>
      <c r="U245" s="3">
        <f t="shared" si="106"/>
        <v>732.8387841072196</v>
      </c>
      <c r="V245" s="2">
        <f t="shared" si="86"/>
        <v>459.83878410721957</v>
      </c>
      <c r="W245" s="2">
        <f t="shared" si="107"/>
        <v>455.7022577135617</v>
      </c>
      <c r="X245" s="5">
        <f t="shared" si="108"/>
        <v>8.102974496363947</v>
      </c>
      <c r="Y245" s="2">
        <f t="shared" si="109"/>
        <v>10083.213243146978</v>
      </c>
    </row>
    <row r="246" spans="1:25" ht="9.75">
      <c r="A246" s="5">
        <f t="shared" si="87"/>
        <v>232</v>
      </c>
      <c r="B246" s="2">
        <f t="shared" si="88"/>
        <v>6970</v>
      </c>
      <c r="C246" s="2">
        <f t="shared" si="89"/>
        <v>0</v>
      </c>
      <c r="D246" s="3">
        <f t="shared" si="90"/>
        <v>0</v>
      </c>
      <c r="E246" s="2">
        <f t="shared" si="91"/>
        <v>0</v>
      </c>
      <c r="F246" s="2">
        <f t="shared" si="92"/>
        <v>0</v>
      </c>
      <c r="G246" s="2">
        <f t="shared" si="93"/>
        <v>0</v>
      </c>
      <c r="H246" s="5">
        <f t="shared" si="94"/>
        <v>45</v>
      </c>
      <c r="I246" s="2">
        <f t="shared" si="95"/>
        <v>56.748295851797394</v>
      </c>
      <c r="J246" s="5">
        <f t="shared" si="96"/>
        <v>0.2</v>
      </c>
      <c r="K246" s="2">
        <f t="shared" si="97"/>
        <v>6.940470456002015E-10</v>
      </c>
      <c r="L246" s="5">
        <f t="shared" si="98"/>
        <v>-7.534332872800614</v>
      </c>
      <c r="M246" s="5">
        <f t="shared" si="99"/>
        <v>-1.0860910425365632E-13</v>
      </c>
      <c r="N246" s="2">
        <f t="shared" si="100"/>
        <v>2017.1471112878937</v>
      </c>
      <c r="O246" s="2">
        <f t="shared" si="101"/>
        <v>3087.9677069553622</v>
      </c>
      <c r="P246" s="2">
        <f t="shared" si="102"/>
        <v>3688.417957305849</v>
      </c>
      <c r="Q246" s="2">
        <f t="shared" si="85"/>
        <v>13278.304646301058</v>
      </c>
      <c r="R246" s="2">
        <f t="shared" si="103"/>
        <v>285321.1884410878</v>
      </c>
      <c r="S246" s="18">
        <f t="shared" si="104"/>
        <v>342.0215035875379</v>
      </c>
      <c r="T246" s="14">
        <f t="shared" si="105"/>
        <v>8.914797227077497E-17</v>
      </c>
      <c r="U246" s="3">
        <f t="shared" si="106"/>
        <v>738.6185989415111</v>
      </c>
      <c r="V246" s="2">
        <f t="shared" si="86"/>
        <v>465.6185989415111</v>
      </c>
      <c r="W246" s="2">
        <f t="shared" si="107"/>
        <v>457.6019171346225</v>
      </c>
      <c r="X246" s="5">
        <f t="shared" si="108"/>
        <v>8.060320158625446</v>
      </c>
      <c r="Y246" s="2">
        <f t="shared" si="109"/>
        <v>10063.045652694713</v>
      </c>
    </row>
    <row r="247" spans="1:25" ht="9.75">
      <c r="A247" s="5">
        <f t="shared" si="87"/>
        <v>233</v>
      </c>
      <c r="B247" s="2">
        <f t="shared" si="88"/>
        <v>6970</v>
      </c>
      <c r="C247" s="2">
        <f t="shared" si="89"/>
        <v>0</v>
      </c>
      <c r="D247" s="3">
        <f t="shared" si="90"/>
        <v>0</v>
      </c>
      <c r="E247" s="2">
        <f t="shared" si="91"/>
        <v>0</v>
      </c>
      <c r="F247" s="2">
        <f t="shared" si="92"/>
        <v>0</v>
      </c>
      <c r="G247" s="2">
        <f t="shared" si="93"/>
        <v>0</v>
      </c>
      <c r="H247" s="5">
        <f t="shared" si="94"/>
        <v>45</v>
      </c>
      <c r="I247" s="2">
        <f t="shared" si="95"/>
        <v>56.846171263484216</v>
      </c>
      <c r="J247" s="5">
        <f t="shared" si="96"/>
        <v>0.2</v>
      </c>
      <c r="K247" s="2">
        <f t="shared" si="97"/>
        <v>5.32070992729086E-10</v>
      </c>
      <c r="L247" s="5">
        <f t="shared" si="98"/>
        <v>-7.529329378018193</v>
      </c>
      <c r="M247" s="5">
        <f t="shared" si="99"/>
        <v>-8.327281182977642E-14</v>
      </c>
      <c r="N247" s="2">
        <f t="shared" si="100"/>
        <v>2009.6177819098755</v>
      </c>
      <c r="O247" s="2">
        <f t="shared" si="101"/>
        <v>3087.9677069553622</v>
      </c>
      <c r="P247" s="2">
        <f t="shared" si="102"/>
        <v>3684.3056589495295</v>
      </c>
      <c r="Q247" s="2">
        <f t="shared" si="85"/>
        <v>13263.500372218306</v>
      </c>
      <c r="R247" s="2">
        <f t="shared" si="103"/>
        <v>287334.5708876867</v>
      </c>
      <c r="S247" s="18">
        <f t="shared" si="104"/>
        <v>345.10947129449323</v>
      </c>
      <c r="T247" s="14">
        <f t="shared" si="105"/>
        <v>6.849535036372292E-17</v>
      </c>
      <c r="U247" s="3">
        <f t="shared" si="106"/>
        <v>744.376872738784</v>
      </c>
      <c r="V247" s="2">
        <f t="shared" si="86"/>
        <v>471.37687273878396</v>
      </c>
      <c r="W247" s="2">
        <f t="shared" si="107"/>
        <v>459.49449663442545</v>
      </c>
      <c r="X247" s="5">
        <f t="shared" si="108"/>
        <v>8.018171460018092</v>
      </c>
      <c r="Y247" s="2">
        <f t="shared" si="109"/>
        <v>10042.734529395937</v>
      </c>
    </row>
    <row r="248" spans="1:25" ht="9.75">
      <c r="A248" s="5">
        <f t="shared" si="87"/>
        <v>234</v>
      </c>
      <c r="B248" s="2">
        <f t="shared" si="88"/>
        <v>6970</v>
      </c>
      <c r="C248" s="2">
        <f t="shared" si="89"/>
        <v>0</v>
      </c>
      <c r="D248" s="3">
        <f t="shared" si="90"/>
        <v>0</v>
      </c>
      <c r="E248" s="2">
        <f t="shared" si="91"/>
        <v>0</v>
      </c>
      <c r="F248" s="2">
        <f t="shared" si="92"/>
        <v>0</v>
      </c>
      <c r="G248" s="2">
        <f t="shared" si="93"/>
        <v>0</v>
      </c>
      <c r="H248" s="5">
        <f t="shared" si="94"/>
        <v>45</v>
      </c>
      <c r="I248" s="2">
        <f t="shared" si="95"/>
        <v>56.94420038122116</v>
      </c>
      <c r="J248" s="5">
        <f t="shared" si="96"/>
        <v>0.2</v>
      </c>
      <c r="K248" s="2">
        <f t="shared" si="97"/>
        <v>4.0830079560075476E-10</v>
      </c>
      <c r="L248" s="5">
        <f t="shared" si="98"/>
        <v>-7.524349186861862</v>
      </c>
      <c r="M248" s="5">
        <f t="shared" si="99"/>
        <v>-6.391008968104194E-14</v>
      </c>
      <c r="N248" s="2">
        <f t="shared" si="100"/>
        <v>2002.0934327230136</v>
      </c>
      <c r="O248" s="2">
        <f t="shared" si="101"/>
        <v>3087.9677069553622</v>
      </c>
      <c r="P248" s="2">
        <f t="shared" si="102"/>
        <v>3680.206879042505</v>
      </c>
      <c r="Q248" s="2">
        <f t="shared" si="85"/>
        <v>13248.74476455302</v>
      </c>
      <c r="R248" s="2">
        <f t="shared" si="103"/>
        <v>289340.4264950031</v>
      </c>
      <c r="S248" s="18">
        <f t="shared" si="104"/>
        <v>348.1974390014486</v>
      </c>
      <c r="T248" s="14">
        <f t="shared" si="105"/>
        <v>5.267912777008845E-17</v>
      </c>
      <c r="U248" s="3">
        <f t="shared" si="106"/>
        <v>750.1136197757089</v>
      </c>
      <c r="V248" s="2">
        <f t="shared" si="86"/>
        <v>477.1136197757089</v>
      </c>
      <c r="W248" s="2">
        <f t="shared" si="107"/>
        <v>461.38000090530295</v>
      </c>
      <c r="X248" s="5">
        <f t="shared" si="108"/>
        <v>7.97652016086813</v>
      </c>
      <c r="Y248" s="2">
        <f t="shared" si="109"/>
        <v>10022.290510065948</v>
      </c>
    </row>
    <row r="249" spans="1:25" ht="9.75">
      <c r="A249" s="5">
        <f t="shared" si="87"/>
        <v>235</v>
      </c>
      <c r="B249" s="2">
        <f t="shared" si="88"/>
        <v>6970</v>
      </c>
      <c r="C249" s="2">
        <f t="shared" si="89"/>
        <v>0</v>
      </c>
      <c r="D249" s="3">
        <f t="shared" si="90"/>
        <v>0</v>
      </c>
      <c r="E249" s="2">
        <f t="shared" si="91"/>
        <v>0</v>
      </c>
      <c r="F249" s="2">
        <f t="shared" si="92"/>
        <v>0</v>
      </c>
      <c r="G249" s="2">
        <f t="shared" si="93"/>
        <v>0</v>
      </c>
      <c r="H249" s="5">
        <f t="shared" si="94"/>
        <v>45</v>
      </c>
      <c r="I249" s="2">
        <f t="shared" si="95"/>
        <v>57.04238323142906</v>
      </c>
      <c r="J249" s="5">
        <f t="shared" si="96"/>
        <v>0.2</v>
      </c>
      <c r="K249" s="2">
        <f t="shared" si="97"/>
        <v>3.1363214344468086E-10</v>
      </c>
      <c r="L249" s="5">
        <f t="shared" si="98"/>
        <v>-7.519392229187903</v>
      </c>
      <c r="M249" s="5">
        <f t="shared" si="99"/>
        <v>-4.909808403612208E-14</v>
      </c>
      <c r="N249" s="2">
        <f t="shared" si="100"/>
        <v>1994.5740404938258</v>
      </c>
      <c r="O249" s="2">
        <f t="shared" si="101"/>
        <v>3087.9677069553622</v>
      </c>
      <c r="P249" s="2">
        <f t="shared" si="102"/>
        <v>3676.121619616389</v>
      </c>
      <c r="Q249" s="2">
        <f t="shared" si="85"/>
        <v>13234.037830619001</v>
      </c>
      <c r="R249" s="2">
        <f t="shared" si="103"/>
        <v>291338.76023161155</v>
      </c>
      <c r="S249" s="18">
        <f t="shared" si="104"/>
        <v>351.2854067084039</v>
      </c>
      <c r="T249" s="14">
        <f t="shared" si="105"/>
        <v>4.055492840712366E-17</v>
      </c>
      <c r="U249" s="3">
        <f t="shared" si="106"/>
        <v>755.8288542624091</v>
      </c>
      <c r="V249" s="2">
        <f t="shared" si="86"/>
        <v>482.8288542624091</v>
      </c>
      <c r="W249" s="2">
        <f t="shared" si="107"/>
        <v>463.25843461771484</v>
      </c>
      <c r="X249" s="5">
        <f t="shared" si="108"/>
        <v>7.935358203785235</v>
      </c>
      <c r="Y249" s="2">
        <f t="shared" si="109"/>
        <v>10001.723813073995</v>
      </c>
    </row>
    <row r="250" spans="1:25" ht="9.75">
      <c r="A250" s="5">
        <f t="shared" si="87"/>
        <v>236</v>
      </c>
      <c r="B250" s="2">
        <f t="shared" si="88"/>
        <v>6970</v>
      </c>
      <c r="C250" s="2">
        <f t="shared" si="89"/>
        <v>0</v>
      </c>
      <c r="D250" s="3">
        <f t="shared" si="90"/>
        <v>0</v>
      </c>
      <c r="E250" s="2">
        <f t="shared" si="91"/>
        <v>0</v>
      </c>
      <c r="F250" s="2">
        <f t="shared" si="92"/>
        <v>0</v>
      </c>
      <c r="G250" s="2">
        <f t="shared" si="93"/>
        <v>0</v>
      </c>
      <c r="H250" s="5">
        <f t="shared" si="94"/>
        <v>45</v>
      </c>
      <c r="I250" s="2">
        <f t="shared" si="95"/>
        <v>57.14071983755289</v>
      </c>
      <c r="J250" s="5">
        <f t="shared" si="96"/>
        <v>0.2</v>
      </c>
      <c r="K250" s="2">
        <f t="shared" si="97"/>
        <v>2.4115170143119355E-10</v>
      </c>
      <c r="L250" s="5">
        <f t="shared" si="98"/>
        <v>-7.514458435286272</v>
      </c>
      <c r="M250" s="5">
        <f t="shared" si="99"/>
        <v>-3.775620237276245E-14</v>
      </c>
      <c r="N250" s="2">
        <f t="shared" si="100"/>
        <v>1987.0595820585395</v>
      </c>
      <c r="O250" s="2">
        <f t="shared" si="101"/>
        <v>3087.9677069553622</v>
      </c>
      <c r="P250" s="2">
        <f t="shared" si="102"/>
        <v>3672.0498828106647</v>
      </c>
      <c r="Q250" s="2">
        <f t="shared" si="85"/>
        <v>13219.379578118393</v>
      </c>
      <c r="R250" s="2">
        <f t="shared" si="103"/>
        <v>293329.57704288774</v>
      </c>
      <c r="S250" s="18">
        <f t="shared" si="104"/>
        <v>354.37337441535925</v>
      </c>
      <c r="T250" s="14">
        <f t="shared" si="105"/>
        <v>3.12518694106371E-17</v>
      </c>
      <c r="U250" s="3">
        <f t="shared" si="106"/>
        <v>761.522590342659</v>
      </c>
      <c r="V250" s="2">
        <f t="shared" si="86"/>
        <v>488.522590342659</v>
      </c>
      <c r="W250" s="2">
        <f t="shared" si="107"/>
        <v>465.1298024203145</v>
      </c>
      <c r="X250" s="5">
        <f t="shared" si="108"/>
        <v>7.894677708680591</v>
      </c>
      <c r="Y250" s="2">
        <f t="shared" si="109"/>
        <v>9981.044254869168</v>
      </c>
    </row>
    <row r="251" spans="1:25" ht="9.75">
      <c r="A251" s="5">
        <f t="shared" si="87"/>
        <v>237</v>
      </c>
      <c r="B251" s="2">
        <f t="shared" si="88"/>
        <v>6970</v>
      </c>
      <c r="C251" s="2">
        <f t="shared" si="89"/>
        <v>0</v>
      </c>
      <c r="D251" s="3">
        <f t="shared" si="90"/>
        <v>0</v>
      </c>
      <c r="E251" s="2">
        <f t="shared" si="91"/>
        <v>0</v>
      </c>
      <c r="F251" s="2">
        <f t="shared" si="92"/>
        <v>0</v>
      </c>
      <c r="G251" s="2">
        <f t="shared" si="93"/>
        <v>0</v>
      </c>
      <c r="H251" s="5">
        <f t="shared" si="94"/>
        <v>45</v>
      </c>
      <c r="I251" s="2">
        <f t="shared" si="95"/>
        <v>57.23921022004058</v>
      </c>
      <c r="J251" s="5">
        <f t="shared" si="96"/>
        <v>0.2</v>
      </c>
      <c r="K251" s="2">
        <f t="shared" si="97"/>
        <v>1.8560481899956496E-10</v>
      </c>
      <c r="L251" s="5">
        <f t="shared" si="98"/>
        <v>-7.509547735878022</v>
      </c>
      <c r="M251" s="5">
        <f t="shared" si="99"/>
        <v>-2.906299928810477E-14</v>
      </c>
      <c r="N251" s="2">
        <f t="shared" si="100"/>
        <v>1979.5500343226615</v>
      </c>
      <c r="O251" s="2">
        <f t="shared" si="101"/>
        <v>3087.9677069553622</v>
      </c>
      <c r="P251" s="2">
        <f t="shared" si="102"/>
        <v>3667.991670871951</v>
      </c>
      <c r="Q251" s="2">
        <f t="shared" si="85"/>
        <v>13204.770015139024</v>
      </c>
      <c r="R251" s="2">
        <f t="shared" si="103"/>
        <v>295312.88185107836</v>
      </c>
      <c r="S251" s="18">
        <f t="shared" si="104"/>
        <v>357.4613421223146</v>
      </c>
      <c r="T251" s="14">
        <f t="shared" si="105"/>
        <v>2.4106567779774032E-17</v>
      </c>
      <c r="U251" s="3">
        <f t="shared" si="106"/>
        <v>767.1948420940842</v>
      </c>
      <c r="V251" s="2">
        <f t="shared" si="86"/>
        <v>494.19484209408415</v>
      </c>
      <c r="W251" s="2">
        <f t="shared" si="107"/>
        <v>466.9941089400137</v>
      </c>
      <c r="X251" s="5">
        <f t="shared" si="108"/>
        <v>7.854470967947718</v>
      </c>
      <c r="Y251" s="2">
        <f t="shared" si="109"/>
        <v>9960.261265802012</v>
      </c>
    </row>
    <row r="252" spans="1:25" ht="9.75">
      <c r="A252" s="5">
        <f t="shared" si="87"/>
        <v>238</v>
      </c>
      <c r="B252" s="2">
        <f t="shared" si="88"/>
        <v>6970</v>
      </c>
      <c r="C252" s="2">
        <f t="shared" si="89"/>
        <v>0</v>
      </c>
      <c r="D252" s="3">
        <f t="shared" si="90"/>
        <v>0</v>
      </c>
      <c r="E252" s="2">
        <f t="shared" si="91"/>
        <v>0</v>
      </c>
      <c r="F252" s="2">
        <f t="shared" si="92"/>
        <v>0</v>
      </c>
      <c r="G252" s="2">
        <f t="shared" si="93"/>
        <v>0</v>
      </c>
      <c r="H252" s="5">
        <f t="shared" si="94"/>
        <v>45</v>
      </c>
      <c r="I252" s="2">
        <f t="shared" si="95"/>
        <v>57.33785439632182</v>
      </c>
      <c r="J252" s="5">
        <f t="shared" si="96"/>
        <v>0.2</v>
      </c>
      <c r="K252" s="2">
        <f t="shared" si="97"/>
        <v>1.4299374784548815E-10</v>
      </c>
      <c r="L252" s="5">
        <f t="shared" si="98"/>
        <v>-7.504660062112858</v>
      </c>
      <c r="M252" s="5">
        <f t="shared" si="99"/>
        <v>-2.239343144703037E-14</v>
      </c>
      <c r="N252" s="2">
        <f t="shared" si="100"/>
        <v>1972.0453742605487</v>
      </c>
      <c r="O252" s="2">
        <f t="shared" si="101"/>
        <v>3087.9677069553622</v>
      </c>
      <c r="P252" s="2">
        <f t="shared" si="102"/>
        <v>3663.946986153264</v>
      </c>
      <c r="Q252" s="2">
        <f t="shared" si="85"/>
        <v>13190.20915015175</v>
      </c>
      <c r="R252" s="2">
        <f t="shared" si="103"/>
        <v>297288.67955536995</v>
      </c>
      <c r="S252" s="18">
        <f t="shared" si="104"/>
        <v>360.54930982926993</v>
      </c>
      <c r="T252" s="14">
        <f t="shared" si="105"/>
        <v>1.861321961749234E-17</v>
      </c>
      <c r="U252" s="3">
        <f t="shared" si="106"/>
        <v>772.845623528358</v>
      </c>
      <c r="V252" s="2">
        <f t="shared" si="86"/>
        <v>499.84562352835803</v>
      </c>
      <c r="W252" s="2">
        <f t="shared" si="107"/>
        <v>468.8513587820478</v>
      </c>
      <c r="X252" s="5">
        <f t="shared" si="108"/>
        <v>7.81473044179979</v>
      </c>
      <c r="Y252" s="2">
        <f t="shared" si="109"/>
        <v>9939.383905274603</v>
      </c>
    </row>
    <row r="253" spans="1:25" ht="9.75">
      <c r="A253" s="5">
        <f t="shared" si="87"/>
        <v>239</v>
      </c>
      <c r="B253" s="2">
        <f t="shared" si="88"/>
        <v>6970</v>
      </c>
      <c r="C253" s="2">
        <f t="shared" si="89"/>
        <v>0</v>
      </c>
      <c r="D253" s="3">
        <f t="shared" si="90"/>
        <v>0</v>
      </c>
      <c r="E253" s="2">
        <f t="shared" si="91"/>
        <v>0</v>
      </c>
      <c r="F253" s="2">
        <f t="shared" si="92"/>
        <v>0</v>
      </c>
      <c r="G253" s="2">
        <f t="shared" si="93"/>
        <v>0</v>
      </c>
      <c r="H253" s="5">
        <f t="shared" si="94"/>
        <v>45</v>
      </c>
      <c r="I253" s="2">
        <f t="shared" si="95"/>
        <v>57.436652380786974</v>
      </c>
      <c r="J253" s="5">
        <f t="shared" si="96"/>
        <v>0.2</v>
      </c>
      <c r="K253" s="2">
        <f t="shared" si="97"/>
        <v>1.1027408567136895E-10</v>
      </c>
      <c r="L253" s="5">
        <f t="shared" si="98"/>
        <v>-7.499795345566605</v>
      </c>
      <c r="M253" s="5">
        <f t="shared" si="99"/>
        <v>-1.727144524673653E-14</v>
      </c>
      <c r="N253" s="2">
        <f t="shared" si="100"/>
        <v>1964.5455789149821</v>
      </c>
      <c r="O253" s="2">
        <f t="shared" si="101"/>
        <v>3087.9677069553622</v>
      </c>
      <c r="P253" s="2">
        <f t="shared" si="102"/>
        <v>3659.9158311132733</v>
      </c>
      <c r="Q253" s="2">
        <f t="shared" si="85"/>
        <v>13175.696992007785</v>
      </c>
      <c r="R253" s="2">
        <f t="shared" si="103"/>
        <v>299256.9750319577</v>
      </c>
      <c r="S253" s="18">
        <f t="shared" si="104"/>
        <v>363.63727753622527</v>
      </c>
      <c r="T253" s="14">
        <f t="shared" si="105"/>
        <v>1.438580220772892E-17</v>
      </c>
      <c r="U253" s="3">
        <f t="shared" si="106"/>
        <v>778.4749485913991</v>
      </c>
      <c r="V253" s="2">
        <f t="shared" si="86"/>
        <v>505.4749485913991</v>
      </c>
      <c r="W253" s="2">
        <f t="shared" si="107"/>
        <v>470.7015565300403</v>
      </c>
      <c r="X253" s="5">
        <f t="shared" si="108"/>
        <v>7.775448753757619</v>
      </c>
      <c r="Y253" s="2">
        <f t="shared" si="109"/>
        <v>9918.420876250437</v>
      </c>
    </row>
    <row r="254" spans="1:25" ht="9.75">
      <c r="A254" s="5">
        <f t="shared" si="87"/>
        <v>240</v>
      </c>
      <c r="B254" s="2">
        <f t="shared" si="88"/>
        <v>6970</v>
      </c>
      <c r="C254" s="2">
        <f t="shared" si="89"/>
        <v>0</v>
      </c>
      <c r="D254" s="3">
        <f t="shared" si="90"/>
        <v>0</v>
      </c>
      <c r="E254" s="2">
        <f t="shared" si="91"/>
        <v>0</v>
      </c>
      <c r="F254" s="2">
        <f t="shared" si="92"/>
        <v>0</v>
      </c>
      <c r="G254" s="2">
        <f t="shared" si="93"/>
        <v>0</v>
      </c>
      <c r="H254" s="5">
        <f t="shared" si="94"/>
        <v>45</v>
      </c>
      <c r="I254" s="2">
        <f t="shared" si="95"/>
        <v>57.535604184765866</v>
      </c>
      <c r="J254" s="5">
        <f t="shared" si="96"/>
        <v>0.2</v>
      </c>
      <c r="K254" s="2">
        <f t="shared" si="97"/>
        <v>8.512521666002415E-11</v>
      </c>
      <c r="L254" s="5">
        <f t="shared" si="98"/>
        <v>-7.494953518238757</v>
      </c>
      <c r="M254" s="5">
        <f t="shared" si="99"/>
        <v>-1.3334116836904576E-14</v>
      </c>
      <c r="N254" s="2">
        <f t="shared" si="100"/>
        <v>1957.0506253967433</v>
      </c>
      <c r="O254" s="2">
        <f t="shared" si="101"/>
        <v>3087.9677069553622</v>
      </c>
      <c r="P254" s="2">
        <f t="shared" si="102"/>
        <v>3655.898208315563</v>
      </c>
      <c r="Q254" s="2">
        <f t="shared" si="85"/>
        <v>13161.233549936027</v>
      </c>
      <c r="R254" s="2">
        <f t="shared" si="103"/>
        <v>301217.7731341136</v>
      </c>
      <c r="S254" s="18">
        <f t="shared" si="104"/>
        <v>366.7252452431806</v>
      </c>
      <c r="T254" s="14">
        <f t="shared" si="105"/>
        <v>1.1129428276279071E-17</v>
      </c>
      <c r="U254" s="3">
        <f t="shared" si="106"/>
        <v>784.0828311635648</v>
      </c>
      <c r="V254" s="2">
        <f t="shared" si="86"/>
        <v>511.08283116356483</v>
      </c>
      <c r="W254" s="2">
        <f t="shared" si="107"/>
        <v>472.54470674606677</v>
      </c>
      <c r="X254" s="5">
        <f t="shared" si="108"/>
        <v>7.7366186862826245</v>
      </c>
      <c r="Y254" s="2">
        <f t="shared" si="109"/>
        <v>9897.380539153693</v>
      </c>
    </row>
    <row r="255" spans="1:25" ht="9.75">
      <c r="A255" s="5">
        <f t="shared" si="87"/>
        <v>241</v>
      </c>
      <c r="B255" s="2">
        <f t="shared" si="88"/>
        <v>6970</v>
      </c>
      <c r="C255" s="2">
        <f t="shared" si="89"/>
        <v>0</v>
      </c>
      <c r="D255" s="3">
        <f t="shared" si="90"/>
        <v>0</v>
      </c>
      <c r="E255" s="2">
        <f t="shared" si="91"/>
        <v>0</v>
      </c>
      <c r="F255" s="2">
        <f t="shared" si="92"/>
        <v>0</v>
      </c>
      <c r="G255" s="2">
        <f t="shared" si="93"/>
        <v>0</v>
      </c>
      <c r="H255" s="5">
        <f t="shared" si="94"/>
        <v>45</v>
      </c>
      <c r="I255" s="2">
        <f t="shared" si="95"/>
        <v>57.634709816506685</v>
      </c>
      <c r="J255" s="5">
        <f t="shared" si="96"/>
        <v>0.2</v>
      </c>
      <c r="K255" s="2">
        <f t="shared" si="97"/>
        <v>6.577654799862929E-11</v>
      </c>
      <c r="L255" s="5">
        <f t="shared" si="98"/>
        <v>-7.4901345125500365</v>
      </c>
      <c r="M255" s="5">
        <f t="shared" si="99"/>
        <v>-1.0304504288667014E-14</v>
      </c>
      <c r="N255" s="2">
        <f t="shared" si="100"/>
        <v>1949.5604908841933</v>
      </c>
      <c r="O255" s="2">
        <f t="shared" si="101"/>
        <v>3087.9677069553622</v>
      </c>
      <c r="P255" s="2">
        <f t="shared" si="102"/>
        <v>3651.8941204278876</v>
      </c>
      <c r="Q255" s="2">
        <f t="shared" si="85"/>
        <v>13146.818833540396</v>
      </c>
      <c r="R255" s="2">
        <f t="shared" si="103"/>
        <v>303171.078692254</v>
      </c>
      <c r="S255" s="18">
        <f t="shared" si="104"/>
        <v>369.81321295013595</v>
      </c>
      <c r="T255" s="14">
        <f t="shared" si="105"/>
        <v>8.618616124502286E-18</v>
      </c>
      <c r="U255" s="3">
        <f t="shared" si="106"/>
        <v>789.6692850598465</v>
      </c>
      <c r="V255" s="2">
        <f t="shared" si="86"/>
        <v>516.6692850598465</v>
      </c>
      <c r="W255" s="2">
        <f t="shared" si="107"/>
        <v>474.3808139707188</v>
      </c>
      <c r="X255" s="5">
        <f t="shared" si="108"/>
        <v>7.698233176549381</v>
      </c>
      <c r="Y255" s="2">
        <f t="shared" si="109"/>
        <v>9876.270925186</v>
      </c>
    </row>
    <row r="256" spans="1:25" ht="9.75">
      <c r="A256" s="5">
        <f t="shared" si="87"/>
        <v>242</v>
      </c>
      <c r="B256" s="2">
        <f t="shared" si="88"/>
        <v>6970</v>
      </c>
      <c r="C256" s="2">
        <f t="shared" si="89"/>
        <v>0</v>
      </c>
      <c r="D256" s="3">
        <f t="shared" si="90"/>
        <v>0</v>
      </c>
      <c r="E256" s="2">
        <f t="shared" si="91"/>
        <v>0</v>
      </c>
      <c r="F256" s="2">
        <f t="shared" si="92"/>
        <v>0</v>
      </c>
      <c r="G256" s="2">
        <f t="shared" si="93"/>
        <v>0</v>
      </c>
      <c r="H256" s="5">
        <f t="shared" si="94"/>
        <v>45</v>
      </c>
      <c r="I256" s="2">
        <f t="shared" si="95"/>
        <v>57.73396928115476</v>
      </c>
      <c r="J256" s="5">
        <f t="shared" si="96"/>
        <v>0.2</v>
      </c>
      <c r="K256" s="2">
        <f t="shared" si="97"/>
        <v>5.087585762785363E-11</v>
      </c>
      <c r="L256" s="5">
        <f t="shared" si="98"/>
        <v>-7.485338261339953</v>
      </c>
      <c r="M256" s="5">
        <f t="shared" si="99"/>
        <v>-7.971076082472759E-15</v>
      </c>
      <c r="N256" s="2">
        <f t="shared" si="100"/>
        <v>1942.0751526228535</v>
      </c>
      <c r="O256" s="2">
        <f t="shared" si="101"/>
        <v>3087.9677069553622</v>
      </c>
      <c r="P256" s="2">
        <f t="shared" si="102"/>
        <v>3647.9035702214273</v>
      </c>
      <c r="Q256" s="2">
        <f t="shared" si="85"/>
        <v>13132.452852797138</v>
      </c>
      <c r="R256" s="2">
        <f t="shared" si="103"/>
        <v>305116.89651400753</v>
      </c>
      <c r="S256" s="18">
        <f t="shared" si="104"/>
        <v>372.9011806570913</v>
      </c>
      <c r="T256" s="14">
        <f t="shared" si="105"/>
        <v>6.6807905932043095E-18</v>
      </c>
      <c r="U256" s="3">
        <f t="shared" si="106"/>
        <v>795.2343240300615</v>
      </c>
      <c r="V256" s="2">
        <f t="shared" si="86"/>
        <v>522.2343240300615</v>
      </c>
      <c r="W256" s="2">
        <f t="shared" si="107"/>
        <v>476.2098827231671</v>
      </c>
      <c r="X256" s="5">
        <f t="shared" si="108"/>
        <v>7.660285312352593</v>
      </c>
      <c r="Y256" s="2">
        <f t="shared" si="109"/>
        <v>9855.09974908744</v>
      </c>
    </row>
    <row r="257" spans="1:25" ht="9.75">
      <c r="A257" s="5">
        <f t="shared" si="87"/>
        <v>243</v>
      </c>
      <c r="B257" s="2">
        <f t="shared" si="88"/>
        <v>6970</v>
      </c>
      <c r="C257" s="2">
        <f t="shared" si="89"/>
        <v>0</v>
      </c>
      <c r="D257" s="3">
        <f t="shared" si="90"/>
        <v>0</v>
      </c>
      <c r="E257" s="2">
        <f t="shared" si="91"/>
        <v>0</v>
      </c>
      <c r="F257" s="2">
        <f t="shared" si="92"/>
        <v>0</v>
      </c>
      <c r="G257" s="2">
        <f t="shared" si="93"/>
        <v>0</v>
      </c>
      <c r="H257" s="5">
        <f t="shared" si="94"/>
        <v>45</v>
      </c>
      <c r="I257" s="2">
        <f t="shared" si="95"/>
        <v>57.833382580731495</v>
      </c>
      <c r="J257" s="5">
        <f t="shared" si="96"/>
        <v>0.2</v>
      </c>
      <c r="K257" s="2">
        <f t="shared" si="97"/>
        <v>3.938945430887885E-11</v>
      </c>
      <c r="L257" s="5">
        <f t="shared" si="98"/>
        <v>-7.480564697864403</v>
      </c>
      <c r="M257" s="5">
        <f t="shared" si="99"/>
        <v>-6.172108296814369E-15</v>
      </c>
      <c r="N257" s="2">
        <f t="shared" si="100"/>
        <v>1934.5945879249891</v>
      </c>
      <c r="O257" s="2">
        <f t="shared" si="101"/>
        <v>3087.9677069553622</v>
      </c>
      <c r="P257" s="2">
        <f t="shared" si="102"/>
        <v>3643.926560570042</v>
      </c>
      <c r="Q257" s="2">
        <f t="shared" si="85"/>
        <v>13118.135618052152</v>
      </c>
      <c r="R257" s="2">
        <f t="shared" si="103"/>
        <v>307055.2313842815</v>
      </c>
      <c r="S257" s="18">
        <f t="shared" si="104"/>
        <v>375.9891483640466</v>
      </c>
      <c r="T257" s="14">
        <f t="shared" si="105"/>
        <v>5.183744026195297E-18</v>
      </c>
      <c r="U257" s="3">
        <f t="shared" si="106"/>
        <v>800.7779617590451</v>
      </c>
      <c r="V257" s="2">
        <f t="shared" si="86"/>
        <v>527.7779617590451</v>
      </c>
      <c r="W257" s="2">
        <f t="shared" si="107"/>
        <v>478.0319175012246</v>
      </c>
      <c r="X257" s="5">
        <f t="shared" si="108"/>
        <v>7.6227683281435015</v>
      </c>
      <c r="Y257" s="2">
        <f t="shared" si="109"/>
        <v>9833.874421367116</v>
      </c>
    </row>
    <row r="258" spans="1:25" ht="9.75">
      <c r="A258" s="5">
        <f t="shared" si="87"/>
        <v>244</v>
      </c>
      <c r="B258" s="2">
        <f t="shared" si="88"/>
        <v>6970</v>
      </c>
      <c r="C258" s="2">
        <f t="shared" si="89"/>
        <v>0</v>
      </c>
      <c r="D258" s="3">
        <f t="shared" si="90"/>
        <v>0</v>
      </c>
      <c r="E258" s="2">
        <f t="shared" si="91"/>
        <v>0</v>
      </c>
      <c r="F258" s="2">
        <f t="shared" si="92"/>
        <v>0</v>
      </c>
      <c r="G258" s="2">
        <f t="shared" si="93"/>
        <v>0</v>
      </c>
      <c r="H258" s="5">
        <f t="shared" si="94"/>
        <v>45</v>
      </c>
      <c r="I258" s="2">
        <f t="shared" si="95"/>
        <v>57.932949714113164</v>
      </c>
      <c r="J258" s="5">
        <f t="shared" si="96"/>
        <v>0.2</v>
      </c>
      <c r="K258" s="2">
        <f t="shared" si="97"/>
        <v>3.052639213484611E-11</v>
      </c>
      <c r="L258" s="5">
        <f t="shared" si="98"/>
        <v>-7.475813755793294</v>
      </c>
      <c r="M258" s="5">
        <f t="shared" si="99"/>
        <v>-4.783839347251749E-15</v>
      </c>
      <c r="N258" s="2">
        <f t="shared" si="100"/>
        <v>1927.1187741691958</v>
      </c>
      <c r="O258" s="2">
        <f t="shared" si="101"/>
        <v>3087.9677069553622</v>
      </c>
      <c r="P258" s="2">
        <f t="shared" si="102"/>
        <v>3639.9630944495225</v>
      </c>
      <c r="Q258" s="2">
        <f t="shared" si="85"/>
        <v>13103.867140018281</v>
      </c>
      <c r="R258" s="2">
        <f t="shared" si="103"/>
        <v>308986.08806532854</v>
      </c>
      <c r="S258" s="18">
        <f t="shared" si="104"/>
        <v>379.07711607100197</v>
      </c>
      <c r="T258" s="14">
        <f t="shared" si="105"/>
        <v>4.0260979170378404E-18</v>
      </c>
      <c r="U258" s="3">
        <f t="shared" si="106"/>
        <v>806.3002118668396</v>
      </c>
      <c r="V258" s="2">
        <f t="shared" si="86"/>
        <v>533.3002118668396</v>
      </c>
      <c r="W258" s="2">
        <f t="shared" si="107"/>
        <v>479.8469227814088</v>
      </c>
      <c r="X258" s="5">
        <f t="shared" si="108"/>
        <v>7.585675601191016</v>
      </c>
      <c r="Y258" s="2">
        <f t="shared" si="109"/>
        <v>9812.602060027422</v>
      </c>
    </row>
    <row r="259" spans="1:25" ht="9.75">
      <c r="A259" s="5">
        <f t="shared" si="87"/>
        <v>245</v>
      </c>
      <c r="B259" s="2">
        <f t="shared" si="88"/>
        <v>6970</v>
      </c>
      <c r="C259" s="2">
        <f t="shared" si="89"/>
        <v>0</v>
      </c>
      <c r="D259" s="3">
        <f t="shared" si="90"/>
        <v>0</v>
      </c>
      <c r="E259" s="2">
        <f t="shared" si="91"/>
        <v>0</v>
      </c>
      <c r="F259" s="2">
        <f t="shared" si="92"/>
        <v>0</v>
      </c>
      <c r="G259" s="2">
        <f t="shared" si="93"/>
        <v>0</v>
      </c>
      <c r="H259" s="5">
        <f t="shared" si="94"/>
        <v>45</v>
      </c>
      <c r="I259" s="2">
        <f t="shared" si="95"/>
        <v>58.03267067700984</v>
      </c>
      <c r="J259" s="5">
        <f t="shared" si="96"/>
        <v>0.2</v>
      </c>
      <c r="K259" s="2">
        <f t="shared" si="97"/>
        <v>2.368089032772165E-11</v>
      </c>
      <c r="L259" s="5">
        <f t="shared" si="98"/>
        <v>-7.471085369208145</v>
      </c>
      <c r="M259" s="5">
        <f t="shared" si="99"/>
        <v>-3.711468978796486E-15</v>
      </c>
      <c r="N259" s="2">
        <f t="shared" si="100"/>
        <v>1919.6476887999877</v>
      </c>
      <c r="O259" s="2">
        <f t="shared" si="101"/>
        <v>3087.9677069553622</v>
      </c>
      <c r="P259" s="2">
        <f t="shared" si="102"/>
        <v>3636.013174936842</v>
      </c>
      <c r="Q259" s="2">
        <f t="shared" si="85"/>
        <v>13089.64742977263</v>
      </c>
      <c r="R259" s="2">
        <f t="shared" si="103"/>
        <v>310909.4712968131</v>
      </c>
      <c r="S259" s="18">
        <f t="shared" si="104"/>
        <v>382.1650837779573</v>
      </c>
      <c r="T259" s="14">
        <f t="shared" si="105"/>
        <v>3.1300404137940004E-18</v>
      </c>
      <c r="U259" s="3">
        <f t="shared" si="106"/>
        <v>811.8010879088855</v>
      </c>
      <c r="V259" s="2">
        <f t="shared" si="86"/>
        <v>538.8010879088855</v>
      </c>
      <c r="W259" s="2">
        <f t="shared" si="107"/>
        <v>481.65490301900434</v>
      </c>
      <c r="X259" s="5">
        <f t="shared" si="108"/>
        <v>7.549000647862974</v>
      </c>
      <c r="Y259" s="2">
        <f t="shared" si="109"/>
        <v>9791.289501804882</v>
      </c>
    </row>
    <row r="260" spans="1:25" ht="9.75">
      <c r="A260" s="5">
        <f t="shared" si="87"/>
        <v>246</v>
      </c>
      <c r="B260" s="2">
        <f t="shared" si="88"/>
        <v>6970</v>
      </c>
      <c r="C260" s="2">
        <f t="shared" si="89"/>
        <v>0</v>
      </c>
      <c r="D260" s="3">
        <f t="shared" si="90"/>
        <v>0</v>
      </c>
      <c r="E260" s="2">
        <f t="shared" si="91"/>
        <v>0</v>
      </c>
      <c r="F260" s="2">
        <f t="shared" si="92"/>
        <v>0</v>
      </c>
      <c r="G260" s="2">
        <f t="shared" si="93"/>
        <v>0</v>
      </c>
      <c r="H260" s="5">
        <f t="shared" si="94"/>
        <v>45</v>
      </c>
      <c r="I260" s="2">
        <f t="shared" si="95"/>
        <v>58.13254546194421</v>
      </c>
      <c r="J260" s="5">
        <f t="shared" si="96"/>
        <v>0.2</v>
      </c>
      <c r="K260" s="2">
        <f t="shared" si="97"/>
        <v>1.8388544213106457E-11</v>
      </c>
      <c r="L260" s="5">
        <f t="shared" si="98"/>
        <v>-7.466379472599774</v>
      </c>
      <c r="M260" s="5">
        <f t="shared" si="99"/>
        <v>-2.8823121866863398E-15</v>
      </c>
      <c r="N260" s="2">
        <f t="shared" si="100"/>
        <v>1912.181309327388</v>
      </c>
      <c r="O260" s="2">
        <f t="shared" si="101"/>
        <v>3087.9677069553622</v>
      </c>
      <c r="P260" s="2">
        <f t="shared" si="102"/>
        <v>3632.0768052094054</v>
      </c>
      <c r="Q260" s="2">
        <f t="shared" si="85"/>
        <v>13075.47649875386</v>
      </c>
      <c r="R260" s="2">
        <f t="shared" si="103"/>
        <v>312825.3857958768</v>
      </c>
      <c r="S260" s="18">
        <f t="shared" si="104"/>
        <v>385.25305148491265</v>
      </c>
      <c r="T260" s="14">
        <f t="shared" si="105"/>
        <v>2.4357915294252383E-18</v>
      </c>
      <c r="U260" s="3">
        <f t="shared" si="106"/>
        <v>817.2806033762076</v>
      </c>
      <c r="V260" s="2">
        <f t="shared" si="86"/>
        <v>544.2806033762076</v>
      </c>
      <c r="W260" s="2">
        <f t="shared" si="107"/>
        <v>483.45586264812414</v>
      </c>
      <c r="X260" s="5">
        <f t="shared" si="108"/>
        <v>7.512737120023211</v>
      </c>
      <c r="Y260" s="2">
        <f t="shared" si="109"/>
        <v>9769.943312949383</v>
      </c>
    </row>
    <row r="261" spans="1:25" ht="9.75">
      <c r="A261" s="5">
        <f t="shared" si="87"/>
        <v>247</v>
      </c>
      <c r="B261" s="2">
        <f t="shared" si="88"/>
        <v>6970</v>
      </c>
      <c r="C261" s="2">
        <f t="shared" si="89"/>
        <v>0</v>
      </c>
      <c r="D261" s="3">
        <f t="shared" si="90"/>
        <v>0</v>
      </c>
      <c r="E261" s="2">
        <f t="shared" si="91"/>
        <v>0</v>
      </c>
      <c r="F261" s="2">
        <f t="shared" si="92"/>
        <v>0</v>
      </c>
      <c r="G261" s="2">
        <f t="shared" si="93"/>
        <v>0</v>
      </c>
      <c r="H261" s="5">
        <f t="shared" si="94"/>
        <v>45</v>
      </c>
      <c r="I261" s="2">
        <f t="shared" si="95"/>
        <v>58.232574058230554</v>
      </c>
      <c r="J261" s="5">
        <f t="shared" si="96"/>
        <v>0.2</v>
      </c>
      <c r="K261" s="2">
        <f t="shared" si="97"/>
        <v>1.4292993180496311E-11</v>
      </c>
      <c r="L261" s="5">
        <f t="shared" si="98"/>
        <v>-7.4616960008659445</v>
      </c>
      <c r="M261" s="5">
        <f t="shared" si="99"/>
        <v>-2.240587310239208E-15</v>
      </c>
      <c r="N261" s="2">
        <f t="shared" si="100"/>
        <v>1904.719613326522</v>
      </c>
      <c r="O261" s="2">
        <f t="shared" si="101"/>
        <v>3087.9677069553622</v>
      </c>
      <c r="P261" s="2">
        <f t="shared" si="102"/>
        <v>3628.1539885442976</v>
      </c>
      <c r="Q261" s="2">
        <f t="shared" si="85"/>
        <v>13061.354358759472</v>
      </c>
      <c r="R261" s="2">
        <f t="shared" si="103"/>
        <v>314733.8362572038</v>
      </c>
      <c r="S261" s="18">
        <f t="shared" si="104"/>
        <v>388.341019191868</v>
      </c>
      <c r="T261" s="14">
        <f t="shared" si="105"/>
        <v>1.897381136813267E-18</v>
      </c>
      <c r="U261" s="3">
        <f t="shared" si="106"/>
        <v>822.7387716956027</v>
      </c>
      <c r="V261" s="2">
        <f t="shared" si="86"/>
        <v>549.7387716956027</v>
      </c>
      <c r="W261" s="2">
        <f t="shared" si="107"/>
        <v>485.24980608177157</v>
      </c>
      <c r="X261" s="5">
        <f t="shared" si="108"/>
        <v>7.476878801540214</v>
      </c>
      <c r="Y261" s="2">
        <f t="shared" si="109"/>
        <v>9748.56979956241</v>
      </c>
    </row>
    <row r="262" spans="1:25" ht="9.75">
      <c r="A262" s="5">
        <f t="shared" si="87"/>
        <v>248</v>
      </c>
      <c r="B262" s="2">
        <f t="shared" si="88"/>
        <v>6970</v>
      </c>
      <c r="C262" s="2">
        <f t="shared" si="89"/>
        <v>0</v>
      </c>
      <c r="D262" s="3">
        <f t="shared" si="90"/>
        <v>0</v>
      </c>
      <c r="E262" s="2">
        <f t="shared" si="91"/>
        <v>0</v>
      </c>
      <c r="F262" s="2">
        <f t="shared" si="92"/>
        <v>0</v>
      </c>
      <c r="G262" s="2">
        <f t="shared" si="93"/>
        <v>0</v>
      </c>
      <c r="H262" s="5">
        <f t="shared" si="94"/>
        <v>45</v>
      </c>
      <c r="I262" s="2">
        <f t="shared" si="95"/>
        <v>58.33275645195359</v>
      </c>
      <c r="J262" s="5">
        <f t="shared" si="96"/>
        <v>0.2</v>
      </c>
      <c r="K262" s="2">
        <f t="shared" si="97"/>
        <v>1.1120524841304343E-11</v>
      </c>
      <c r="L262" s="5">
        <f t="shared" si="98"/>
        <v>-7.457034889309055</v>
      </c>
      <c r="M262" s="5">
        <f t="shared" si="99"/>
        <v>-1.7434445315874733E-15</v>
      </c>
      <c r="N262" s="2">
        <f t="shared" si="100"/>
        <v>1897.262578437213</v>
      </c>
      <c r="O262" s="2">
        <f t="shared" si="101"/>
        <v>3087.9677069553622</v>
      </c>
      <c r="P262" s="2">
        <f t="shared" si="102"/>
        <v>3624.244728317526</v>
      </c>
      <c r="Q262" s="2">
        <f t="shared" si="85"/>
        <v>13047.281021943094</v>
      </c>
      <c r="R262" s="2">
        <f t="shared" si="103"/>
        <v>316634.8273530856</v>
      </c>
      <c r="S262" s="18">
        <f t="shared" si="104"/>
        <v>391.4289868988233</v>
      </c>
      <c r="T262" s="14">
        <f t="shared" si="105"/>
        <v>1.4794253898137855E-18</v>
      </c>
      <c r="U262" s="3">
        <f t="shared" si="106"/>
        <v>828.1756062298249</v>
      </c>
      <c r="V262" s="2">
        <f t="shared" si="86"/>
        <v>555.1756062298249</v>
      </c>
      <c r="W262" s="2">
        <f t="shared" si="107"/>
        <v>487.0367377119005</v>
      </c>
      <c r="X262" s="5">
        <f t="shared" si="108"/>
        <v>7.4414196049033885</v>
      </c>
      <c r="Y262" s="2">
        <f t="shared" si="109"/>
        <v>9727.175017514079</v>
      </c>
    </row>
    <row r="263" spans="1:25" ht="9.75">
      <c r="A263" s="5">
        <f t="shared" si="87"/>
        <v>249</v>
      </c>
      <c r="B263" s="2">
        <f t="shared" si="88"/>
        <v>6970</v>
      </c>
      <c r="C263" s="2">
        <f t="shared" si="89"/>
        <v>0</v>
      </c>
      <c r="D263" s="3">
        <f t="shared" si="90"/>
        <v>0</v>
      </c>
      <c r="E263" s="2">
        <f t="shared" si="91"/>
        <v>0</v>
      </c>
      <c r="F263" s="2">
        <f t="shared" si="92"/>
        <v>0</v>
      </c>
      <c r="G263" s="2">
        <f t="shared" si="93"/>
        <v>0</v>
      </c>
      <c r="H263" s="5">
        <f t="shared" si="94"/>
        <v>45</v>
      </c>
      <c r="I263" s="2">
        <f t="shared" si="95"/>
        <v>58.43309262594746</v>
      </c>
      <c r="J263" s="5">
        <f t="shared" si="96"/>
        <v>0.2</v>
      </c>
      <c r="K263" s="2">
        <f t="shared" si="97"/>
        <v>8.66070782004491E-12</v>
      </c>
      <c r="L263" s="5">
        <f t="shared" si="98"/>
        <v>-7.452396073633852</v>
      </c>
      <c r="M263" s="5">
        <f t="shared" si="99"/>
        <v>-1.357936760024036E-15</v>
      </c>
      <c r="N263" s="2">
        <f t="shared" si="100"/>
        <v>1889.810182363579</v>
      </c>
      <c r="O263" s="2">
        <f t="shared" si="101"/>
        <v>3087.9677069553622</v>
      </c>
      <c r="P263" s="2">
        <f t="shared" si="102"/>
        <v>3620.34902800327</v>
      </c>
      <c r="Q263" s="2">
        <f t="shared" si="85"/>
        <v>13033.256500811773</v>
      </c>
      <c r="R263" s="2">
        <f t="shared" si="103"/>
        <v>318528.36373348604</v>
      </c>
      <c r="S263" s="18">
        <f t="shared" si="104"/>
        <v>394.51695460577866</v>
      </c>
      <c r="T263" s="14">
        <f t="shared" si="105"/>
        <v>1.1546631844984906E-18</v>
      </c>
      <c r="U263" s="3">
        <f t="shared" si="106"/>
        <v>833.5911202777701</v>
      </c>
      <c r="V263" s="2">
        <f t="shared" si="86"/>
        <v>560.5911202777701</v>
      </c>
      <c r="W263" s="2">
        <f t="shared" si="107"/>
        <v>488.8166619094769</v>
      </c>
      <c r="X263" s="5">
        <f t="shared" si="108"/>
        <v>7.406353567943059</v>
      </c>
      <c r="Y263" s="2">
        <f t="shared" si="109"/>
        <v>9705.764781957572</v>
      </c>
    </row>
    <row r="264" spans="1:25" ht="9.75">
      <c r="A264" s="5">
        <f t="shared" si="87"/>
        <v>250</v>
      </c>
      <c r="B264" s="2">
        <f t="shared" si="88"/>
        <v>6970</v>
      </c>
      <c r="C264" s="2">
        <f t="shared" si="89"/>
        <v>0</v>
      </c>
      <c r="D264" s="3">
        <f t="shared" si="90"/>
        <v>0</v>
      </c>
      <c r="E264" s="2">
        <f t="shared" si="91"/>
        <v>0</v>
      </c>
      <c r="F264" s="2">
        <f t="shared" si="92"/>
        <v>0</v>
      </c>
      <c r="G264" s="2">
        <f t="shared" si="93"/>
        <v>0</v>
      </c>
      <c r="H264" s="5">
        <f t="shared" si="94"/>
        <v>45</v>
      </c>
      <c r="I264" s="2">
        <f t="shared" si="95"/>
        <v>58.533582559774615</v>
      </c>
      <c r="J264" s="5">
        <f t="shared" si="96"/>
        <v>0.2</v>
      </c>
      <c r="K264" s="2">
        <f t="shared" si="97"/>
        <v>6.751608340637601E-12</v>
      </c>
      <c r="L264" s="5">
        <f t="shared" si="98"/>
        <v>-7.4477794899451615</v>
      </c>
      <c r="M264" s="5">
        <f t="shared" si="99"/>
        <v>-1.0587071433238565E-15</v>
      </c>
      <c r="N264" s="2">
        <f t="shared" si="100"/>
        <v>1882.362402873634</v>
      </c>
      <c r="O264" s="2">
        <f t="shared" si="101"/>
        <v>3087.9677069553622</v>
      </c>
      <c r="P264" s="2">
        <f t="shared" si="102"/>
        <v>3616.4668911731183</v>
      </c>
      <c r="Q264" s="2">
        <f t="shared" si="85"/>
        <v>13019.280808223226</v>
      </c>
      <c r="R264" s="2">
        <f t="shared" si="103"/>
        <v>320414.45002610463</v>
      </c>
      <c r="S264" s="18">
        <f t="shared" si="104"/>
        <v>397.604922312734</v>
      </c>
      <c r="T264" s="14">
        <f t="shared" si="105"/>
        <v>9.020717223358856E-19</v>
      </c>
      <c r="U264" s="3">
        <f t="shared" si="106"/>
        <v>838.9853270746593</v>
      </c>
      <c r="V264" s="2">
        <f t="shared" si="86"/>
        <v>565.9853270746593</v>
      </c>
      <c r="W264" s="2">
        <f t="shared" si="107"/>
        <v>490.58958302453834</v>
      </c>
      <c r="X264" s="5">
        <f t="shared" si="108"/>
        <v>7.371674850650527</v>
      </c>
      <c r="Y264" s="2">
        <f t="shared" si="109"/>
        <v>9684.344676458884</v>
      </c>
    </row>
    <row r="265" spans="1:25" ht="9.75">
      <c r="A265" s="5">
        <f t="shared" si="87"/>
        <v>251</v>
      </c>
      <c r="B265" s="2">
        <f t="shared" si="88"/>
        <v>6970</v>
      </c>
      <c r="C265" s="2">
        <f t="shared" si="89"/>
        <v>0</v>
      </c>
      <c r="D265" s="3">
        <f t="shared" si="90"/>
        <v>0</v>
      </c>
      <c r="E265" s="2">
        <f t="shared" si="91"/>
        <v>0</v>
      </c>
      <c r="F265" s="2">
        <f t="shared" si="92"/>
        <v>0</v>
      </c>
      <c r="G265" s="2">
        <f t="shared" si="93"/>
        <v>0</v>
      </c>
      <c r="H265" s="5">
        <f t="shared" si="94"/>
        <v>45</v>
      </c>
      <c r="I265" s="2">
        <f t="shared" si="95"/>
        <v>58.63422622970488</v>
      </c>
      <c r="J265" s="5">
        <f t="shared" si="96"/>
        <v>0.2</v>
      </c>
      <c r="K265" s="2">
        <f t="shared" si="97"/>
        <v>5.268495251148061E-12</v>
      </c>
      <c r="L265" s="5">
        <f t="shared" si="98"/>
        <v>-7.443185074745624</v>
      </c>
      <c r="M265" s="5">
        <f t="shared" si="99"/>
        <v>-8.262220310707225E-16</v>
      </c>
      <c r="N265" s="2">
        <f t="shared" si="100"/>
        <v>1874.9192177988884</v>
      </c>
      <c r="O265" s="2">
        <f t="shared" si="101"/>
        <v>3087.9677069553622</v>
      </c>
      <c r="P265" s="2">
        <f t="shared" si="102"/>
        <v>3612.598321495313</v>
      </c>
      <c r="Q265" s="2">
        <f t="shared" si="85"/>
        <v>13005.353957383128</v>
      </c>
      <c r="R265" s="2">
        <f t="shared" si="103"/>
        <v>322293.0908364409</v>
      </c>
      <c r="S265" s="18">
        <f t="shared" si="104"/>
        <v>400.69289001968934</v>
      </c>
      <c r="T265" s="14">
        <f t="shared" si="105"/>
        <v>7.054237158487886E-19</v>
      </c>
      <c r="U265" s="3">
        <f t="shared" si="106"/>
        <v>844.3582397922211</v>
      </c>
      <c r="V265" s="2">
        <f t="shared" si="86"/>
        <v>571.3582397922211</v>
      </c>
      <c r="W265" s="2">
        <f t="shared" si="107"/>
        <v>492.35550538625444</v>
      </c>
      <c r="X265" s="5">
        <f t="shared" si="108"/>
        <v>7.337377732094654</v>
      </c>
      <c r="Y265" s="2">
        <f t="shared" si="109"/>
        <v>9662.920061758785</v>
      </c>
    </row>
    <row r="266" spans="1:25" ht="9.75">
      <c r="A266" s="5">
        <f t="shared" si="87"/>
        <v>252</v>
      </c>
      <c r="B266" s="2">
        <f t="shared" si="88"/>
        <v>6970</v>
      </c>
      <c r="C266" s="2">
        <f t="shared" si="89"/>
        <v>0</v>
      </c>
      <c r="D266" s="3">
        <f t="shared" si="90"/>
        <v>0</v>
      </c>
      <c r="E266" s="2">
        <f t="shared" si="91"/>
        <v>0</v>
      </c>
      <c r="F266" s="2">
        <f t="shared" si="92"/>
        <v>0</v>
      </c>
      <c r="G266" s="2">
        <f t="shared" si="93"/>
        <v>0</v>
      </c>
      <c r="H266" s="5">
        <f t="shared" si="94"/>
        <v>45</v>
      </c>
      <c r="I266" s="2">
        <f t="shared" si="95"/>
        <v>58.73502360869439</v>
      </c>
      <c r="J266" s="5">
        <f t="shared" si="96"/>
        <v>0.2</v>
      </c>
      <c r="K266" s="2">
        <f t="shared" si="97"/>
        <v>4.115202320569112E-12</v>
      </c>
      <c r="L266" s="5">
        <f t="shared" si="98"/>
        <v>-7.438612764933447</v>
      </c>
      <c r="M266" s="5">
        <f t="shared" si="99"/>
        <v>-6.454194832862534E-16</v>
      </c>
      <c r="N266" s="2">
        <f t="shared" si="100"/>
        <v>1867.480605033955</v>
      </c>
      <c r="O266" s="2">
        <f t="shared" si="101"/>
        <v>3087.9677069553622</v>
      </c>
      <c r="P266" s="2">
        <f t="shared" si="102"/>
        <v>3608.743322733988</v>
      </c>
      <c r="Q266" s="2">
        <f t="shared" si="85"/>
        <v>12991.475961842358</v>
      </c>
      <c r="R266" s="2">
        <f t="shared" si="103"/>
        <v>324164.29074785736</v>
      </c>
      <c r="S266" s="18">
        <f t="shared" si="104"/>
        <v>403.7808577266447</v>
      </c>
      <c r="T266" s="14">
        <f t="shared" si="105"/>
        <v>5.521817135334355E-19</v>
      </c>
      <c r="U266" s="3">
        <f t="shared" si="106"/>
        <v>849.709871538872</v>
      </c>
      <c r="V266" s="2">
        <f t="shared" si="86"/>
        <v>576.709871538872</v>
      </c>
      <c r="W266" s="2">
        <f t="shared" si="107"/>
        <v>494.1144333029859</v>
      </c>
      <c r="X266" s="5">
        <f t="shared" si="108"/>
        <v>7.303456607431549</v>
      </c>
      <c r="Y266" s="2">
        <f t="shared" si="109"/>
        <v>9641.496084183147</v>
      </c>
    </row>
    <row r="267" spans="1:25" ht="9.75">
      <c r="A267" s="5">
        <f t="shared" si="87"/>
        <v>253</v>
      </c>
      <c r="B267" s="2">
        <f t="shared" si="88"/>
        <v>6970</v>
      </c>
      <c r="C267" s="2">
        <f t="shared" si="89"/>
        <v>0</v>
      </c>
      <c r="D267" s="3">
        <f t="shared" si="90"/>
        <v>0</v>
      </c>
      <c r="E267" s="2">
        <f t="shared" si="91"/>
        <v>0</v>
      </c>
      <c r="F267" s="2">
        <f t="shared" si="92"/>
        <v>0</v>
      </c>
      <c r="G267" s="2">
        <f t="shared" si="93"/>
        <v>0</v>
      </c>
      <c r="H267" s="5">
        <f t="shared" si="94"/>
        <v>45</v>
      </c>
      <c r="I267" s="2">
        <f t="shared" si="95"/>
        <v>58.835974666364656</v>
      </c>
      <c r="J267" s="5">
        <f t="shared" si="96"/>
        <v>0.2</v>
      </c>
      <c r="K267" s="2">
        <f t="shared" si="97"/>
        <v>3.2175165364553325E-12</v>
      </c>
      <c r="L267" s="5">
        <f t="shared" si="98"/>
        <v>-7.434062497800211</v>
      </c>
      <c r="M267" s="5">
        <f t="shared" si="99"/>
        <v>-5.046746469368825E-16</v>
      </c>
      <c r="N267" s="2">
        <f t="shared" si="100"/>
        <v>1860.046542536155</v>
      </c>
      <c r="O267" s="2">
        <f t="shared" si="101"/>
        <v>3087.9677069553622</v>
      </c>
      <c r="P267" s="2">
        <f t="shared" si="102"/>
        <v>3604.901898748406</v>
      </c>
      <c r="Q267" s="2">
        <f t="shared" si="85"/>
        <v>12977.646835494263</v>
      </c>
      <c r="R267" s="2">
        <f t="shared" si="103"/>
        <v>326028.05432164244</v>
      </c>
      <c r="S267" s="18">
        <f t="shared" si="104"/>
        <v>406.8688254336</v>
      </c>
      <c r="T267" s="14">
        <f t="shared" si="105"/>
        <v>4.3264999328726614E-19</v>
      </c>
      <c r="U267" s="3">
        <f t="shared" si="106"/>
        <v>855.0402353598973</v>
      </c>
      <c r="V267" s="2">
        <f t="shared" si="86"/>
        <v>582.0402353598973</v>
      </c>
      <c r="W267" s="2">
        <f t="shared" si="107"/>
        <v>495.8663710623439</v>
      </c>
      <c r="X267" s="5">
        <f t="shared" si="108"/>
        <v>7.269905985004117</v>
      </c>
      <c r="Y267" s="2">
        <f t="shared" si="109"/>
        <v>9620.077683716996</v>
      </c>
    </row>
    <row r="268" spans="1:25" ht="9.75">
      <c r="A268" s="5">
        <f t="shared" si="87"/>
        <v>254</v>
      </c>
      <c r="B268" s="2">
        <f t="shared" si="88"/>
        <v>6970</v>
      </c>
      <c r="C268" s="2">
        <f t="shared" si="89"/>
        <v>0</v>
      </c>
      <c r="D268" s="3">
        <f t="shared" si="90"/>
        <v>0</v>
      </c>
      <c r="E268" s="2">
        <f t="shared" si="91"/>
        <v>0</v>
      </c>
      <c r="F268" s="2">
        <f t="shared" si="92"/>
        <v>0</v>
      </c>
      <c r="G268" s="2">
        <f t="shared" si="93"/>
        <v>0</v>
      </c>
      <c r="H268" s="5">
        <f t="shared" si="94"/>
        <v>45</v>
      </c>
      <c r="I268" s="2">
        <f t="shared" si="95"/>
        <v>58.93707936898158</v>
      </c>
      <c r="J268" s="5">
        <f t="shared" si="96"/>
        <v>0.2</v>
      </c>
      <c r="K268" s="2">
        <f t="shared" si="97"/>
        <v>2.518112516318002E-12</v>
      </c>
      <c r="L268" s="5">
        <f t="shared" si="98"/>
        <v>-7.4295342110286535</v>
      </c>
      <c r="M268" s="5">
        <f t="shared" si="99"/>
        <v>-3.9500697660699544E-16</v>
      </c>
      <c r="N268" s="2">
        <f t="shared" si="100"/>
        <v>1852.6170083251263</v>
      </c>
      <c r="O268" s="2">
        <f t="shared" si="101"/>
        <v>3087.9677069553622</v>
      </c>
      <c r="P268" s="2">
        <f t="shared" si="102"/>
        <v>3601.074053492194</v>
      </c>
      <c r="Q268" s="2">
        <f t="shared" si="85"/>
        <v>12963.866592571898</v>
      </c>
      <c r="R268" s="2">
        <f t="shared" si="103"/>
        <v>327884.3860970731</v>
      </c>
      <c r="S268" s="18">
        <f t="shared" si="104"/>
        <v>409.95679314055536</v>
      </c>
      <c r="T268" s="14">
        <f t="shared" si="105"/>
        <v>3.393234248831551E-19</v>
      </c>
      <c r="U268" s="3">
        <f t="shared" si="106"/>
        <v>860.349344237629</v>
      </c>
      <c r="V268" s="2">
        <f t="shared" si="86"/>
        <v>587.349344237629</v>
      </c>
      <c r="W268" s="2">
        <f t="shared" si="107"/>
        <v>497.6113229312487</v>
      </c>
      <c r="X268" s="5">
        <f t="shared" si="108"/>
        <v>7.236720483528321</v>
      </c>
      <c r="Y268" s="2">
        <f t="shared" si="109"/>
        <v>9598.66960175691</v>
      </c>
    </row>
    <row r="269" spans="1:25" ht="9.75">
      <c r="A269" s="5">
        <f t="shared" si="87"/>
        <v>255</v>
      </c>
      <c r="B269" s="2">
        <f t="shared" si="88"/>
        <v>6970</v>
      </c>
      <c r="C269" s="2">
        <f t="shared" si="89"/>
        <v>0</v>
      </c>
      <c r="D269" s="3">
        <f t="shared" si="90"/>
        <v>0</v>
      </c>
      <c r="E269" s="2">
        <f t="shared" si="91"/>
        <v>0</v>
      </c>
      <c r="F269" s="2">
        <f t="shared" si="92"/>
        <v>0</v>
      </c>
      <c r="G269" s="2">
        <f t="shared" si="93"/>
        <v>0</v>
      </c>
      <c r="H269" s="5">
        <f t="shared" si="94"/>
        <v>45</v>
      </c>
      <c r="I269" s="2">
        <f t="shared" si="95"/>
        <v>59.03833767943461</v>
      </c>
      <c r="J269" s="5">
        <f t="shared" si="96"/>
        <v>0.2</v>
      </c>
      <c r="K269" s="2">
        <f t="shared" si="97"/>
        <v>1.9726678949423442E-12</v>
      </c>
      <c r="L269" s="5">
        <f t="shared" si="98"/>
        <v>-7.425027842690472</v>
      </c>
      <c r="M269" s="5">
        <f t="shared" si="99"/>
        <v>-3.0947220759299553E-16</v>
      </c>
      <c r="N269" s="2">
        <f t="shared" si="100"/>
        <v>1845.1919804824358</v>
      </c>
      <c r="O269" s="2">
        <f t="shared" si="101"/>
        <v>3087.9677069553622</v>
      </c>
      <c r="P269" s="2">
        <f t="shared" si="102"/>
        <v>3597.2597910125774</v>
      </c>
      <c r="Q269" s="2">
        <f t="shared" si="85"/>
        <v>12950.13524764528</v>
      </c>
      <c r="R269" s="2">
        <f t="shared" si="103"/>
        <v>329733.2905914769</v>
      </c>
      <c r="S269" s="18">
        <f t="shared" si="104"/>
        <v>413.0447608475107</v>
      </c>
      <c r="T269" s="14">
        <f t="shared" si="105"/>
        <v>2.6638709683450505E-19</v>
      </c>
      <c r="U269" s="3">
        <f t="shared" si="106"/>
        <v>865.637211091624</v>
      </c>
      <c r="V269" s="2">
        <f t="shared" si="86"/>
        <v>592.637211091624</v>
      </c>
      <c r="W269" s="2">
        <f t="shared" si="107"/>
        <v>499.3492931559883</v>
      </c>
      <c r="X269" s="5">
        <f t="shared" si="108"/>
        <v>7.203894829363169</v>
      </c>
      <c r="Y269" s="2">
        <f t="shared" si="109"/>
        <v>9577.27638855573</v>
      </c>
    </row>
    <row r="270" spans="1:25" ht="9.75">
      <c r="A270" s="5">
        <f t="shared" si="87"/>
        <v>256</v>
      </c>
      <c r="B270" s="2">
        <f t="shared" si="88"/>
        <v>6970</v>
      </c>
      <c r="C270" s="2">
        <f t="shared" si="89"/>
        <v>0</v>
      </c>
      <c r="D270" s="3">
        <f t="shared" si="90"/>
        <v>0</v>
      </c>
      <c r="E270" s="2">
        <f t="shared" si="91"/>
        <v>0</v>
      </c>
      <c r="F270" s="2">
        <f t="shared" si="92"/>
        <v>0</v>
      </c>
      <c r="G270" s="2">
        <f t="shared" si="93"/>
        <v>0</v>
      </c>
      <c r="H270" s="5">
        <f t="shared" si="94"/>
        <v>45</v>
      </c>
      <c r="I270" s="2">
        <f t="shared" si="95"/>
        <v>59.13974955721583</v>
      </c>
      <c r="J270" s="5">
        <f t="shared" si="96"/>
        <v>0.2</v>
      </c>
      <c r="K270" s="2">
        <f t="shared" si="97"/>
        <v>1.546881608227911E-12</v>
      </c>
      <c r="L270" s="5">
        <f t="shared" si="98"/>
        <v>-7.420543331244187</v>
      </c>
      <c r="M270" s="5">
        <f t="shared" si="99"/>
        <v>-2.426955961980988E-16</v>
      </c>
      <c r="N270" s="2">
        <f t="shared" si="100"/>
        <v>1837.7714371511915</v>
      </c>
      <c r="O270" s="2">
        <f t="shared" si="101"/>
        <v>3087.9677069553622</v>
      </c>
      <c r="P270" s="2">
        <f t="shared" si="102"/>
        <v>3593.459115449613</v>
      </c>
      <c r="Q270" s="2">
        <f t="shared" si="85"/>
        <v>12936.452815618606</v>
      </c>
      <c r="R270" s="2">
        <f t="shared" si="103"/>
        <v>331574.7723002937</v>
      </c>
      <c r="S270" s="18">
        <f t="shared" si="104"/>
        <v>416.13272855446604</v>
      </c>
      <c r="T270" s="14">
        <f t="shared" si="105"/>
        <v>2.0933144664300892E-19</v>
      </c>
      <c r="U270" s="3">
        <f t="shared" si="106"/>
        <v>870.90384877884</v>
      </c>
      <c r="V270" s="2">
        <f t="shared" si="86"/>
        <v>597.90384877884</v>
      </c>
      <c r="W270" s="2">
        <f t="shared" si="107"/>
        <v>501.0802859622761</v>
      </c>
      <c r="X270" s="5">
        <f t="shared" si="108"/>
        <v>7.1714238538615085</v>
      </c>
      <c r="Y270" s="2">
        <f t="shared" si="109"/>
        <v>9555.902410372828</v>
      </c>
    </row>
    <row r="271" spans="1:25" ht="9.75">
      <c r="A271" s="5">
        <f t="shared" si="87"/>
        <v>257</v>
      </c>
      <c r="B271" s="2">
        <f t="shared" si="88"/>
        <v>6970</v>
      </c>
      <c r="C271" s="2">
        <f t="shared" si="89"/>
        <v>0</v>
      </c>
      <c r="D271" s="3">
        <f t="shared" si="90"/>
        <v>0</v>
      </c>
      <c r="E271" s="2">
        <f t="shared" si="91"/>
        <v>0</v>
      </c>
      <c r="F271" s="2">
        <f t="shared" si="92"/>
        <v>0</v>
      </c>
      <c r="G271" s="2">
        <f t="shared" si="93"/>
        <v>0</v>
      </c>
      <c r="H271" s="5">
        <f t="shared" si="94"/>
        <v>45</v>
      </c>
      <c r="I271" s="2">
        <f t="shared" si="95"/>
        <v>59.241314958399116</v>
      </c>
      <c r="J271" s="5">
        <f t="shared" si="96"/>
        <v>0.2</v>
      </c>
      <c r="K271" s="2">
        <f t="shared" si="97"/>
        <v>1.2141831034800799E-12</v>
      </c>
      <c r="L271" s="5">
        <f t="shared" si="98"/>
        <v>-7.416080615532968</v>
      </c>
      <c r="M271" s="5">
        <f t="shared" si="99"/>
        <v>-1.9051327573082738E-16</v>
      </c>
      <c r="N271" s="2">
        <f t="shared" si="100"/>
        <v>1830.3553565356585</v>
      </c>
      <c r="O271" s="2">
        <f t="shared" si="101"/>
        <v>3087.9677069553622</v>
      </c>
      <c r="P271" s="2">
        <f t="shared" si="102"/>
        <v>3589.6720310354167</v>
      </c>
      <c r="Q271" s="2">
        <f aca="true" t="shared" si="110" ref="Q271:Q334">P271*3.6</f>
        <v>12922.8193117275</v>
      </c>
      <c r="R271" s="2">
        <f t="shared" si="103"/>
        <v>333408.83569713717</v>
      </c>
      <c r="S271" s="18">
        <f t="shared" si="104"/>
        <v>419.2206962614214</v>
      </c>
      <c r="T271" s="14">
        <f t="shared" si="105"/>
        <v>1.646559607751201E-19</v>
      </c>
      <c r="U271" s="3">
        <f t="shared" si="106"/>
        <v>876.1492700938123</v>
      </c>
      <c r="V271" s="2">
        <f aca="true" t="shared" si="111" ref="V271:V334">U271-273</f>
        <v>603.1492700938123</v>
      </c>
      <c r="W271" s="2">
        <f t="shared" si="107"/>
        <v>502.80430555530893</v>
      </c>
      <c r="X271" s="5">
        <f t="shared" si="108"/>
        <v>7.139302490798877</v>
      </c>
      <c r="Y271" s="2">
        <f t="shared" si="109"/>
        <v>9534.551856342594</v>
      </c>
    </row>
    <row r="272" spans="1:25" ht="9.75">
      <c r="A272" s="5">
        <f aca="true" t="shared" si="112" ref="A272:A335">A271+$T$2</f>
        <v>258</v>
      </c>
      <c r="B272" s="2">
        <f aca="true" t="shared" si="113" ref="B272:B335">IF(N271&gt;=0,IF(C271&gt;0,B271-E271,$E$2+$E$3),$E$3)</f>
        <v>6970</v>
      </c>
      <c r="C272" s="2">
        <f aca="true" t="shared" si="114" ref="C272:C335">IF(C271-E271&gt;0,C271-E271,0)</f>
        <v>0</v>
      </c>
      <c r="D272" s="3">
        <f aca="true" t="shared" si="115" ref="D272:D335">IF(C272&gt;0,IF($K$7=1,$K$9*($K$8-$E$4)/($K$8-C272),$K$9),0)</f>
        <v>0</v>
      </c>
      <c r="E272" s="2">
        <f aca="true" t="shared" si="116" ref="E272:E335">IF(C272&gt;0,IF($K$7=1,$T$2*$K$2*POWER(D272/$K$9,0.5),$T$2*$K$2),0)</f>
        <v>0</v>
      </c>
      <c r="F272" s="2">
        <f aca="true" t="shared" si="117" ref="F272:F335">IF(C272&gt;0,$K$3*POWER((E272/$T$2)/$K$2,2),0)</f>
        <v>0</v>
      </c>
      <c r="G272" s="2">
        <f aca="true" t="shared" si="118" ref="G272:G335">IF(F272&gt;0,F272+(1.22-T271)/1.22*($K$4-$K$3)*F272/$K$3,0)</f>
        <v>0</v>
      </c>
      <c r="H272" s="5">
        <f aca="true" t="shared" si="119" ref="H272:H335">IF(R271&lt;$Q$5,R271*$Q$4/$Q$5,IF(R271&lt;$Q$7,$Q$4+(R271-$Q$5)*($Q$6-$Q$4)/($Q$7-$Q$5),$Q$6))</f>
        <v>45</v>
      </c>
      <c r="I272" s="2">
        <f aca="true" t="shared" si="120" ref="I272:I335">IF(ABS(N271)&gt;0,ATAN(O271/N271)*180/3.1416,0)</f>
        <v>59.34303383561941</v>
      </c>
      <c r="J272" s="5">
        <f aca="true" t="shared" si="121" ref="J272:J335">$E$6*(IF(X272&lt;0.8,1,IF(X272&lt;1,1+1*(X272-0.8)/0.2,IF(X272&lt;2,0.8+1*(2-X272),0.8))))</f>
        <v>0.2</v>
      </c>
      <c r="K272" s="2">
        <f aca="true" t="shared" si="122" ref="K272:K335">0.5*P272*P272*T272*J272*3.14/4*POWER($E$5,2)</f>
        <v>9.539707524860674E-13</v>
      </c>
      <c r="L272" s="5">
        <f aca="true" t="shared" si="123" ref="L272:L335">(G272*COS(H271*3.1416/180)-(K271*COS(I271*3.1416/180)*IF(N271&gt;0,1,-1)))/B272-9.78*POWER(6378000/(6378000+R271),2)+POWER(O271,2)/(6378000+R271)</f>
        <v>-7.41163963478251</v>
      </c>
      <c r="M272" s="5">
        <f aca="true" t="shared" si="124" ref="M272:M335">(G272*SIN(H271*3.1416/180)-ABS(K271*SIN(I271*3.1416/180)))/B272</f>
        <v>-1.4969643189124854E-16</v>
      </c>
      <c r="N272" s="2">
        <f t="shared" si="100"/>
        <v>1822.943716900876</v>
      </c>
      <c r="O272" s="2">
        <f t="shared" si="101"/>
        <v>3087.9677069553622</v>
      </c>
      <c r="P272" s="2">
        <f t="shared" si="102"/>
        <v>3585.898542093396</v>
      </c>
      <c r="Q272" s="2">
        <f t="shared" si="110"/>
        <v>12909.234751536225</v>
      </c>
      <c r="R272" s="2">
        <f t="shared" si="103"/>
        <v>335235.48523385543</v>
      </c>
      <c r="S272" s="18">
        <f t="shared" si="104"/>
        <v>422.3086639683767</v>
      </c>
      <c r="T272" s="14">
        <f t="shared" si="105"/>
        <v>1.2964085291733018E-19</v>
      </c>
      <c r="U272" s="3">
        <f t="shared" si="106"/>
        <v>881.3734877688265</v>
      </c>
      <c r="V272" s="2">
        <f t="shared" si="111"/>
        <v>608.3734877688265</v>
      </c>
      <c r="W272" s="2">
        <f t="shared" si="107"/>
        <v>504.52135611982413</v>
      </c>
      <c r="X272" s="5">
        <f t="shared" si="108"/>
        <v>7.107525773877732</v>
      </c>
      <c r="Y272" s="2">
        <f t="shared" si="109"/>
        <v>9513.228745073215</v>
      </c>
    </row>
    <row r="273" spans="1:25" ht="9.75">
      <c r="A273" s="5">
        <f t="shared" si="112"/>
        <v>259</v>
      </c>
      <c r="B273" s="2">
        <f t="shared" si="113"/>
        <v>6970</v>
      </c>
      <c r="C273" s="2">
        <f t="shared" si="114"/>
        <v>0</v>
      </c>
      <c r="D273" s="3">
        <f t="shared" si="115"/>
        <v>0</v>
      </c>
      <c r="E273" s="2">
        <f t="shared" si="116"/>
        <v>0</v>
      </c>
      <c r="F273" s="2">
        <f t="shared" si="117"/>
        <v>0</v>
      </c>
      <c r="G273" s="2">
        <f t="shared" si="118"/>
        <v>0</v>
      </c>
      <c r="H273" s="5">
        <f t="shared" si="119"/>
        <v>45</v>
      </c>
      <c r="I273" s="2">
        <f t="shared" si="120"/>
        <v>59.44490613805182</v>
      </c>
      <c r="J273" s="5">
        <f t="shared" si="121"/>
        <v>0.2</v>
      </c>
      <c r="K273" s="2">
        <f t="shared" si="122"/>
        <v>7.502559678029505E-13</v>
      </c>
      <c r="L273" s="5">
        <f t="shared" si="123"/>
        <v>-7.407220328598922</v>
      </c>
      <c r="M273" s="5">
        <f t="shared" si="124"/>
        <v>-1.177389777010594E-16</v>
      </c>
      <c r="N273" s="2">
        <f t="shared" si="100"/>
        <v>1815.5364965722772</v>
      </c>
      <c r="O273" s="2">
        <f t="shared" si="101"/>
        <v>3087.9677069553622</v>
      </c>
      <c r="P273" s="2">
        <f t="shared" si="102"/>
        <v>3582.1386530374693</v>
      </c>
      <c r="Q273" s="2">
        <f t="shared" si="110"/>
        <v>12895.69915093489</v>
      </c>
      <c r="R273" s="2">
        <f t="shared" si="103"/>
        <v>337054.72534059203</v>
      </c>
      <c r="S273" s="18">
        <f t="shared" si="104"/>
        <v>425.39663167533206</v>
      </c>
      <c r="T273" s="14">
        <f t="shared" si="105"/>
        <v>1.0217096366698788E-19</v>
      </c>
      <c r="U273" s="3">
        <f t="shared" si="106"/>
        <v>886.5765144740932</v>
      </c>
      <c r="V273" s="2">
        <f t="shared" si="111"/>
        <v>613.5765144740932</v>
      </c>
      <c r="W273" s="2">
        <f t="shared" si="107"/>
        <v>506.23144182015653</v>
      </c>
      <c r="X273" s="5">
        <f t="shared" si="108"/>
        <v>7.076088834304484</v>
      </c>
      <c r="Y273" s="2">
        <f t="shared" si="109"/>
        <v>9491.936930987205</v>
      </c>
    </row>
    <row r="274" spans="1:25" ht="9.75">
      <c r="A274" s="5">
        <f t="shared" si="112"/>
        <v>260</v>
      </c>
      <c r="B274" s="2">
        <f t="shared" si="113"/>
        <v>6970</v>
      </c>
      <c r="C274" s="2">
        <f t="shared" si="114"/>
        <v>0</v>
      </c>
      <c r="D274" s="3">
        <f t="shared" si="115"/>
        <v>0</v>
      </c>
      <c r="E274" s="2">
        <f t="shared" si="116"/>
        <v>0</v>
      </c>
      <c r="F274" s="2">
        <f t="shared" si="117"/>
        <v>0</v>
      </c>
      <c r="G274" s="2">
        <f t="shared" si="118"/>
        <v>0</v>
      </c>
      <c r="H274" s="5">
        <f t="shared" si="119"/>
        <v>45</v>
      </c>
      <c r="I274" s="2">
        <f t="shared" si="120"/>
        <v>59.546931811391126</v>
      </c>
      <c r="J274" s="5">
        <f t="shared" si="121"/>
        <v>0.2</v>
      </c>
      <c r="K274" s="2">
        <f t="shared" si="122"/>
        <v>5.906186270998425E-13</v>
      </c>
      <c r="L274" s="5">
        <f t="shared" si="123"/>
        <v>-7.402822636966633</v>
      </c>
      <c r="M274" s="5">
        <f t="shared" si="124"/>
        <v>-9.269395929713341E-17</v>
      </c>
      <c r="N274" s="2">
        <f t="shared" si="100"/>
        <v>1808.1336739353105</v>
      </c>
      <c r="O274" s="2">
        <f t="shared" si="101"/>
        <v>3087.9677069553622</v>
      </c>
      <c r="P274" s="2">
        <f t="shared" si="102"/>
        <v>3578.3923683713</v>
      </c>
      <c r="Q274" s="2">
        <f t="shared" si="110"/>
        <v>12882.21252613668</v>
      </c>
      <c r="R274" s="2">
        <f t="shared" si="103"/>
        <v>338866.56042584585</v>
      </c>
      <c r="S274" s="18">
        <f t="shared" si="104"/>
        <v>428.4845993822874</v>
      </c>
      <c r="T274" s="14">
        <f t="shared" si="105"/>
        <v>8.059981348153913E-20</v>
      </c>
      <c r="U274" s="3">
        <f t="shared" si="106"/>
        <v>891.7583628179191</v>
      </c>
      <c r="V274" s="2">
        <f t="shared" si="111"/>
        <v>618.7583628179191</v>
      </c>
      <c r="W274" s="2">
        <f t="shared" si="107"/>
        <v>507.9345668002951</v>
      </c>
      <c r="X274" s="5">
        <f t="shared" si="108"/>
        <v>7.044986898436897</v>
      </c>
      <c r="Y274" s="2">
        <f t="shared" si="109"/>
        <v>9470.68011041473</v>
      </c>
    </row>
    <row r="275" spans="1:25" ht="9.75">
      <c r="A275" s="5">
        <f t="shared" si="112"/>
        <v>261</v>
      </c>
      <c r="B275" s="2">
        <f t="shared" si="113"/>
        <v>6970</v>
      </c>
      <c r="C275" s="2">
        <f t="shared" si="114"/>
        <v>0</v>
      </c>
      <c r="D275" s="3">
        <f t="shared" si="115"/>
        <v>0</v>
      </c>
      <c r="E275" s="2">
        <f t="shared" si="116"/>
        <v>0</v>
      </c>
      <c r="F275" s="2">
        <f t="shared" si="117"/>
        <v>0</v>
      </c>
      <c r="G275" s="2">
        <f t="shared" si="118"/>
        <v>0</v>
      </c>
      <c r="H275" s="5">
        <f t="shared" si="119"/>
        <v>45</v>
      </c>
      <c r="I275" s="2">
        <f t="shared" si="120"/>
        <v>59.64911079783091</v>
      </c>
      <c r="J275" s="5">
        <f t="shared" si="121"/>
        <v>0.2</v>
      </c>
      <c r="K275" s="2">
        <f t="shared" si="122"/>
        <v>4.654015908038066E-13</v>
      </c>
      <c r="L275" s="5">
        <f t="shared" si="123"/>
        <v>-7.398446500246296</v>
      </c>
      <c r="M275" s="5">
        <f t="shared" si="124"/>
        <v>-7.304739278080558E-17</v>
      </c>
      <c r="N275" s="2">
        <f t="shared" si="100"/>
        <v>1800.7352274350642</v>
      </c>
      <c r="O275" s="2">
        <f t="shared" si="101"/>
        <v>3087.9677069553622</v>
      </c>
      <c r="P275" s="2">
        <f t="shared" si="102"/>
        <v>3574.659692687511</v>
      </c>
      <c r="Q275" s="2">
        <f t="shared" si="110"/>
        <v>12868.77489367504</v>
      </c>
      <c r="R275" s="2">
        <f t="shared" si="103"/>
        <v>340670.994876531</v>
      </c>
      <c r="S275" s="18">
        <f t="shared" si="104"/>
        <v>431.57256708924274</v>
      </c>
      <c r="T275" s="14">
        <f t="shared" si="105"/>
        <v>6.36445575631046E-20</v>
      </c>
      <c r="U275" s="3">
        <f t="shared" si="106"/>
        <v>896.9190453468786</v>
      </c>
      <c r="V275" s="2">
        <f t="shared" si="111"/>
        <v>623.9190453468786</v>
      </c>
      <c r="W275" s="2">
        <f t="shared" si="107"/>
        <v>509.6307351839391</v>
      </c>
      <c r="X275" s="5">
        <f t="shared" si="108"/>
        <v>7.014215285499455</v>
      </c>
      <c r="Y275" s="2">
        <f t="shared" si="109"/>
        <v>9449.461827450057</v>
      </c>
    </row>
    <row r="276" spans="1:25" ht="9.75">
      <c r="A276" s="5">
        <f t="shared" si="112"/>
        <v>262</v>
      </c>
      <c r="B276" s="2">
        <f t="shared" si="113"/>
        <v>6970</v>
      </c>
      <c r="C276" s="2">
        <f t="shared" si="114"/>
        <v>0</v>
      </c>
      <c r="D276" s="3">
        <f t="shared" si="115"/>
        <v>0</v>
      </c>
      <c r="E276" s="2">
        <f t="shared" si="116"/>
        <v>0</v>
      </c>
      <c r="F276" s="2">
        <f t="shared" si="117"/>
        <v>0</v>
      </c>
      <c r="G276" s="2">
        <f t="shared" si="118"/>
        <v>0</v>
      </c>
      <c r="H276" s="5">
        <f t="shared" si="119"/>
        <v>45</v>
      </c>
      <c r="I276" s="2">
        <f t="shared" si="120"/>
        <v>59.75144303604311</v>
      </c>
      <c r="J276" s="5">
        <f t="shared" si="121"/>
        <v>0.2</v>
      </c>
      <c r="K276" s="2">
        <f t="shared" si="122"/>
        <v>3.6708901706623024E-13</v>
      </c>
      <c r="L276" s="5">
        <f t="shared" si="123"/>
        <v>-7.394091859172742</v>
      </c>
      <c r="M276" s="5">
        <f t="shared" si="124"/>
        <v>-5.762087863397634E-17</v>
      </c>
      <c r="N276" s="2">
        <f t="shared" si="100"/>
        <v>1793.3411355758915</v>
      </c>
      <c r="O276" s="2">
        <f t="shared" si="101"/>
        <v>3087.9677069553622</v>
      </c>
      <c r="P276" s="2">
        <f t="shared" si="102"/>
        <v>3570.94063066691</v>
      </c>
      <c r="Q276" s="2">
        <f t="shared" si="110"/>
        <v>12855.386270400875</v>
      </c>
      <c r="R276" s="2">
        <f t="shared" si="103"/>
        <v>342468.03305803647</v>
      </c>
      <c r="S276" s="18">
        <f t="shared" si="104"/>
        <v>434.6605347961981</v>
      </c>
      <c r="T276" s="14">
        <f t="shared" si="105"/>
        <v>5.030474436346008E-20</v>
      </c>
      <c r="U276" s="3">
        <f t="shared" si="106"/>
        <v>902.0585745459842</v>
      </c>
      <c r="V276" s="2">
        <f t="shared" si="111"/>
        <v>629.0585745459842</v>
      </c>
      <c r="W276" s="2">
        <f t="shared" si="107"/>
        <v>511.3199510745543</v>
      </c>
      <c r="X276" s="5">
        <f t="shared" si="108"/>
        <v>6.983769405364431</v>
      </c>
      <c r="Y276" s="2">
        <f t="shared" si="109"/>
        <v>9428.285479581209</v>
      </c>
    </row>
    <row r="277" spans="1:25" ht="9.75">
      <c r="A277" s="5">
        <f t="shared" si="112"/>
        <v>263</v>
      </c>
      <c r="B277" s="2">
        <f t="shared" si="113"/>
        <v>6970</v>
      </c>
      <c r="C277" s="2">
        <f t="shared" si="114"/>
        <v>0</v>
      </c>
      <c r="D277" s="3">
        <f t="shared" si="115"/>
        <v>0</v>
      </c>
      <c r="E277" s="2">
        <f t="shared" si="116"/>
        <v>0</v>
      </c>
      <c r="F277" s="2">
        <f t="shared" si="117"/>
        <v>0</v>
      </c>
      <c r="G277" s="2">
        <f t="shared" si="118"/>
        <v>0</v>
      </c>
      <c r="H277" s="5">
        <f t="shared" si="119"/>
        <v>45</v>
      </c>
      <c r="I277" s="2">
        <f t="shared" si="120"/>
        <v>59.85392846115739</v>
      </c>
      <c r="J277" s="5">
        <f t="shared" si="121"/>
        <v>0.2</v>
      </c>
      <c r="K277" s="2">
        <f t="shared" si="122"/>
        <v>2.8982609489618693E-13</v>
      </c>
      <c r="L277" s="5">
        <f t="shared" si="123"/>
        <v>-7.389758654852924</v>
      </c>
      <c r="M277" s="5">
        <f t="shared" si="124"/>
        <v>-4.549636082736782E-17</v>
      </c>
      <c r="N277" s="2">
        <f t="shared" si="100"/>
        <v>1785.9513769210387</v>
      </c>
      <c r="O277" s="2">
        <f t="shared" si="101"/>
        <v>3087.9677069553622</v>
      </c>
      <c r="P277" s="2">
        <f t="shared" si="102"/>
        <v>3567.2351870777056</v>
      </c>
      <c r="Q277" s="2">
        <f t="shared" si="110"/>
        <v>12842.046673479741</v>
      </c>
      <c r="R277" s="2">
        <f t="shared" si="103"/>
        <v>344257.67931428493</v>
      </c>
      <c r="S277" s="18">
        <f t="shared" si="104"/>
        <v>437.7485025031534</v>
      </c>
      <c r="T277" s="14">
        <f t="shared" si="105"/>
        <v>3.9799426467401086E-20</v>
      </c>
      <c r="U277" s="3">
        <f t="shared" si="106"/>
        <v>907.1769628388549</v>
      </c>
      <c r="V277" s="2">
        <f t="shared" si="111"/>
        <v>634.1769628388549</v>
      </c>
      <c r="W277" s="2">
        <f t="shared" si="107"/>
        <v>513.0022185554278</v>
      </c>
      <c r="X277" s="5">
        <f t="shared" si="108"/>
        <v>6.953644756396468</v>
      </c>
      <c r="Y277" s="2">
        <f t="shared" si="109"/>
        <v>9407.154323102319</v>
      </c>
    </row>
    <row r="278" spans="1:25" ht="9.75">
      <c r="A278" s="5">
        <f t="shared" si="112"/>
        <v>264</v>
      </c>
      <c r="B278" s="2">
        <f t="shared" si="113"/>
        <v>6970</v>
      </c>
      <c r="C278" s="2">
        <f t="shared" si="114"/>
        <v>0</v>
      </c>
      <c r="D278" s="3">
        <f t="shared" si="115"/>
        <v>0</v>
      </c>
      <c r="E278" s="2">
        <f t="shared" si="116"/>
        <v>0</v>
      </c>
      <c r="F278" s="2">
        <f t="shared" si="117"/>
        <v>0</v>
      </c>
      <c r="G278" s="2">
        <f t="shared" si="118"/>
        <v>0</v>
      </c>
      <c r="H278" s="5">
        <f t="shared" si="119"/>
        <v>45</v>
      </c>
      <c r="I278" s="2">
        <f t="shared" si="120"/>
        <v>59.956567004740585</v>
      </c>
      <c r="J278" s="5">
        <f t="shared" si="121"/>
        <v>0.2</v>
      </c>
      <c r="K278" s="2">
        <f t="shared" si="122"/>
        <v>2.290476866165754E-13</v>
      </c>
      <c r="L278" s="5">
        <f t="shared" si="123"/>
        <v>-7.385446828763879</v>
      </c>
      <c r="M278" s="5">
        <f t="shared" si="124"/>
        <v>-3.595794197485463E-17</v>
      </c>
      <c r="N278" s="2">
        <f t="shared" si="100"/>
        <v>1778.5659300922748</v>
      </c>
      <c r="O278" s="2">
        <f t="shared" si="101"/>
        <v>3087.9677069553622</v>
      </c>
      <c r="P278" s="2">
        <f t="shared" si="102"/>
        <v>3563.543366774727</v>
      </c>
      <c r="Q278" s="2">
        <f t="shared" si="110"/>
        <v>12828.756120389018</v>
      </c>
      <c r="R278" s="2">
        <f t="shared" si="103"/>
        <v>346039.9379677916</v>
      </c>
      <c r="S278" s="18">
        <f t="shared" si="104"/>
        <v>440.83647021010876</v>
      </c>
      <c r="T278" s="14">
        <f t="shared" si="105"/>
        <v>3.151843375844159E-20</v>
      </c>
      <c r="U278" s="3">
        <f t="shared" si="106"/>
        <v>912.274222587884</v>
      </c>
      <c r="V278" s="2">
        <f t="shared" si="111"/>
        <v>639.274222587884</v>
      </c>
      <c r="W278" s="2">
        <f t="shared" si="107"/>
        <v>514.6775416897241</v>
      </c>
      <c r="X278" s="5">
        <f t="shared" si="108"/>
        <v>6.923836923358562</v>
      </c>
      <c r="Y278" s="2">
        <f t="shared" si="109"/>
        <v>9386.071478317703</v>
      </c>
    </row>
    <row r="279" spans="1:25" ht="9.75">
      <c r="A279" s="5">
        <f t="shared" si="112"/>
        <v>265</v>
      </c>
      <c r="B279" s="2">
        <f t="shared" si="113"/>
        <v>6970</v>
      </c>
      <c r="C279" s="2">
        <f t="shared" si="114"/>
        <v>0</v>
      </c>
      <c r="D279" s="3">
        <f t="shared" si="115"/>
        <v>0</v>
      </c>
      <c r="E279" s="2">
        <f t="shared" si="116"/>
        <v>0</v>
      </c>
      <c r="F279" s="2">
        <f t="shared" si="117"/>
        <v>0</v>
      </c>
      <c r="G279" s="2">
        <f t="shared" si="118"/>
        <v>0</v>
      </c>
      <c r="H279" s="5">
        <f t="shared" si="119"/>
        <v>45</v>
      </c>
      <c r="I279" s="2">
        <f t="shared" si="120"/>
        <v>60.0593585947764</v>
      </c>
      <c r="J279" s="5">
        <f t="shared" si="121"/>
        <v>0.2</v>
      </c>
      <c r="K279" s="2">
        <f t="shared" si="122"/>
        <v>1.8119091985533909E-13</v>
      </c>
      <c r="L279" s="5">
        <f t="shared" si="123"/>
        <v>-7.381156322750735</v>
      </c>
      <c r="M279" s="5">
        <f t="shared" si="124"/>
        <v>-2.8446847095460726E-17</v>
      </c>
      <c r="N279" s="2">
        <f t="shared" si="100"/>
        <v>1771.184773769524</v>
      </c>
      <c r="O279" s="2">
        <f t="shared" si="101"/>
        <v>3087.9677069553622</v>
      </c>
      <c r="P279" s="2">
        <f t="shared" si="102"/>
        <v>3559.8651746986375</v>
      </c>
      <c r="Q279" s="2">
        <f t="shared" si="110"/>
        <v>12815.514628915094</v>
      </c>
      <c r="R279" s="2">
        <f t="shared" si="103"/>
        <v>347814.8133197225</v>
      </c>
      <c r="S279" s="18">
        <f t="shared" si="104"/>
        <v>443.9244379170641</v>
      </c>
      <c r="T279" s="14">
        <f t="shared" si="105"/>
        <v>2.4984585272791865E-20</v>
      </c>
      <c r="U279" s="3">
        <f t="shared" si="106"/>
        <v>917.3503660944062</v>
      </c>
      <c r="V279" s="2">
        <f t="shared" si="111"/>
        <v>644.3503660944062</v>
      </c>
      <c r="W279" s="2">
        <f t="shared" si="107"/>
        <v>516.3459245205391</v>
      </c>
      <c r="X279" s="5">
        <f t="shared" si="108"/>
        <v>6.894341575377407</v>
      </c>
      <c r="Y279" s="2">
        <f t="shared" si="109"/>
        <v>9365.039934546416</v>
      </c>
    </row>
    <row r="280" spans="1:25" ht="9.75">
      <c r="A280" s="5">
        <f t="shared" si="112"/>
        <v>266</v>
      </c>
      <c r="B280" s="2">
        <f t="shared" si="113"/>
        <v>6970</v>
      </c>
      <c r="C280" s="2">
        <f t="shared" si="114"/>
        <v>0</v>
      </c>
      <c r="D280" s="3">
        <f t="shared" si="115"/>
        <v>0</v>
      </c>
      <c r="E280" s="2">
        <f t="shared" si="116"/>
        <v>0</v>
      </c>
      <c r="F280" s="2">
        <f t="shared" si="117"/>
        <v>0</v>
      </c>
      <c r="G280" s="2">
        <f t="shared" si="118"/>
        <v>0</v>
      </c>
      <c r="H280" s="5">
        <f t="shared" si="119"/>
        <v>45</v>
      </c>
      <c r="I280" s="2">
        <f t="shared" si="120"/>
        <v>60.16230315564493</v>
      </c>
      <c r="J280" s="5">
        <f t="shared" si="121"/>
        <v>0.2</v>
      </c>
      <c r="K280" s="2">
        <f t="shared" si="122"/>
        <v>1.4347254813169765E-13</v>
      </c>
      <c r="L280" s="5">
        <f t="shared" si="123"/>
        <v>-7.3768870790246925</v>
      </c>
      <c r="M280" s="5">
        <f t="shared" si="124"/>
        <v>-2.252653287455491E-17</v>
      </c>
      <c r="N280" s="2">
        <f t="shared" si="100"/>
        <v>1763.8078866904993</v>
      </c>
      <c r="O280" s="2">
        <f t="shared" si="101"/>
        <v>3087.9677069553622</v>
      </c>
      <c r="P280" s="2">
        <f t="shared" si="102"/>
        <v>3556.200615875145</v>
      </c>
      <c r="Q280" s="2">
        <f t="shared" si="110"/>
        <v>12802.322217150522</v>
      </c>
      <c r="R280" s="2">
        <f t="shared" si="103"/>
        <v>349582.3096499525</v>
      </c>
      <c r="S280" s="18">
        <f t="shared" si="104"/>
        <v>447.01240562401944</v>
      </c>
      <c r="T280" s="14">
        <f t="shared" si="105"/>
        <v>1.982435749974334E-20</v>
      </c>
      <c r="U280" s="3">
        <f t="shared" si="106"/>
        <v>922.4054055988643</v>
      </c>
      <c r="V280" s="2">
        <f t="shared" si="111"/>
        <v>649.4054055988643</v>
      </c>
      <c r="W280" s="2">
        <f t="shared" si="107"/>
        <v>518.0073710709554</v>
      </c>
      <c r="X280" s="5">
        <f t="shared" si="108"/>
        <v>6.865154463966161</v>
      </c>
      <c r="Y280" s="2">
        <f t="shared" si="109"/>
        <v>9344.06255493547</v>
      </c>
    </row>
    <row r="281" spans="1:25" ht="9.75">
      <c r="A281" s="5">
        <f t="shared" si="112"/>
        <v>267</v>
      </c>
      <c r="B281" s="2">
        <f t="shared" si="113"/>
        <v>6970</v>
      </c>
      <c r="C281" s="2">
        <f t="shared" si="114"/>
        <v>0</v>
      </c>
      <c r="D281" s="3">
        <f t="shared" si="115"/>
        <v>0</v>
      </c>
      <c r="E281" s="2">
        <f t="shared" si="116"/>
        <v>0</v>
      </c>
      <c r="F281" s="2">
        <f t="shared" si="117"/>
        <v>0</v>
      </c>
      <c r="G281" s="2">
        <f t="shared" si="118"/>
        <v>0</v>
      </c>
      <c r="H281" s="5">
        <f t="shared" si="119"/>
        <v>45</v>
      </c>
      <c r="I281" s="2">
        <f t="shared" si="120"/>
        <v>60.26540060810233</v>
      </c>
      <c r="J281" s="5">
        <f t="shared" si="121"/>
        <v>0.2</v>
      </c>
      <c r="K281" s="2">
        <f t="shared" si="122"/>
        <v>1.1371632677462328E-13</v>
      </c>
      <c r="L281" s="5">
        <f t="shared" si="123"/>
        <v>-7.372639040161051</v>
      </c>
      <c r="M281" s="5">
        <f t="shared" si="124"/>
        <v>-1.7855632283646478E-17</v>
      </c>
      <c r="N281" s="2">
        <f t="shared" si="100"/>
        <v>1756.4352476503384</v>
      </c>
      <c r="O281" s="2">
        <f t="shared" si="101"/>
        <v>3087.9677069553622</v>
      </c>
      <c r="P281" s="2">
        <f t="shared" si="102"/>
        <v>3552.5496954142195</v>
      </c>
      <c r="Q281" s="2">
        <f t="shared" si="110"/>
        <v>12789.17890349119</v>
      </c>
      <c r="R281" s="2">
        <f t="shared" si="103"/>
        <v>351342.43121712294</v>
      </c>
      <c r="S281" s="18">
        <f t="shared" si="104"/>
        <v>450.1003733309748</v>
      </c>
      <c r="T281" s="14">
        <f t="shared" si="105"/>
        <v>1.5745096041248385E-20</v>
      </c>
      <c r="U281" s="3">
        <f t="shared" si="106"/>
        <v>927.4393532809717</v>
      </c>
      <c r="V281" s="2">
        <f t="shared" si="111"/>
        <v>654.4393532809717</v>
      </c>
      <c r="W281" s="2">
        <f t="shared" si="107"/>
        <v>519.6618853440956</v>
      </c>
      <c r="X281" s="5">
        <f t="shared" si="108"/>
        <v>6.836271421102759</v>
      </c>
      <c r="Y281" s="2">
        <f t="shared" si="109"/>
        <v>9323.142081089702</v>
      </c>
    </row>
    <row r="282" spans="1:25" ht="9.75">
      <c r="A282" s="5">
        <f t="shared" si="112"/>
        <v>268</v>
      </c>
      <c r="B282" s="2">
        <f t="shared" si="113"/>
        <v>6970</v>
      </c>
      <c r="C282" s="2">
        <f t="shared" si="114"/>
        <v>0</v>
      </c>
      <c r="D282" s="3">
        <f t="shared" si="115"/>
        <v>0</v>
      </c>
      <c r="E282" s="2">
        <f t="shared" si="116"/>
        <v>0</v>
      </c>
      <c r="F282" s="2">
        <f t="shared" si="117"/>
        <v>0</v>
      </c>
      <c r="G282" s="2">
        <f t="shared" si="118"/>
        <v>0</v>
      </c>
      <c r="H282" s="5">
        <f t="shared" si="119"/>
        <v>45</v>
      </c>
      <c r="I282" s="2">
        <f t="shared" si="120"/>
        <v>60.368650869260605</v>
      </c>
      <c r="J282" s="5">
        <f t="shared" si="121"/>
        <v>0.2</v>
      </c>
      <c r="K282" s="2">
        <f t="shared" si="122"/>
        <v>9.021904635323336E-14</v>
      </c>
      <c r="L282" s="5">
        <f t="shared" si="123"/>
        <v>-7.3684121490972405</v>
      </c>
      <c r="M282" s="5">
        <f t="shared" si="124"/>
        <v>-1.41669558949944E-17</v>
      </c>
      <c r="N282" s="2">
        <f t="shared" si="100"/>
        <v>1749.0668355012413</v>
      </c>
      <c r="O282" s="2">
        <f t="shared" si="101"/>
        <v>3087.9677069553622</v>
      </c>
      <c r="P282" s="2">
        <f t="shared" si="102"/>
        <v>3548.9124185092937</v>
      </c>
      <c r="Q282" s="2">
        <f t="shared" si="110"/>
        <v>12776.084706633457</v>
      </c>
      <c r="R282" s="2">
        <f t="shared" si="103"/>
        <v>353095.18225869874</v>
      </c>
      <c r="S282" s="18">
        <f t="shared" si="104"/>
        <v>453.1883410379301</v>
      </c>
      <c r="T282" s="14">
        <f t="shared" si="105"/>
        <v>1.2517294883754106E-20</v>
      </c>
      <c r="U282" s="3">
        <f t="shared" si="106"/>
        <v>932.4522212598785</v>
      </c>
      <c r="V282" s="2">
        <f t="shared" si="111"/>
        <v>659.4522212598785</v>
      </c>
      <c r="W282" s="2">
        <f t="shared" si="107"/>
        <v>521.3094713231768</v>
      </c>
      <c r="X282" s="5">
        <f t="shared" si="108"/>
        <v>6.80768835736193</v>
      </c>
      <c r="Y282" s="2">
        <f t="shared" si="109"/>
        <v>9302.281137525768</v>
      </c>
    </row>
    <row r="283" spans="1:25" ht="9.75">
      <c r="A283" s="5">
        <f t="shared" si="112"/>
        <v>269</v>
      </c>
      <c r="B283" s="2">
        <f t="shared" si="113"/>
        <v>6970</v>
      </c>
      <c r="C283" s="2">
        <f t="shared" si="114"/>
        <v>0</v>
      </c>
      <c r="D283" s="3">
        <f t="shared" si="115"/>
        <v>0</v>
      </c>
      <c r="E283" s="2">
        <f t="shared" si="116"/>
        <v>0</v>
      </c>
      <c r="F283" s="2">
        <f t="shared" si="117"/>
        <v>0</v>
      </c>
      <c r="G283" s="2">
        <f t="shared" si="118"/>
        <v>0</v>
      </c>
      <c r="H283" s="5">
        <f t="shared" si="119"/>
        <v>45</v>
      </c>
      <c r="I283" s="2">
        <f t="shared" si="120"/>
        <v>60.47205385256745</v>
      </c>
      <c r="J283" s="5">
        <f t="shared" si="121"/>
        <v>0.2</v>
      </c>
      <c r="K283" s="2">
        <f t="shared" si="122"/>
        <v>7.164647196434038E-14</v>
      </c>
      <c r="L283" s="5">
        <f t="shared" si="123"/>
        <v>-7.364206349130876</v>
      </c>
      <c r="M283" s="5">
        <f t="shared" si="124"/>
        <v>-1.125117920840903E-17</v>
      </c>
      <c r="N283" s="2">
        <f t="shared" si="100"/>
        <v>1741.7026291521104</v>
      </c>
      <c r="O283" s="2">
        <f t="shared" si="101"/>
        <v>3087.9677069553622</v>
      </c>
      <c r="P283" s="2">
        <f t="shared" si="102"/>
        <v>3545.288790436476</v>
      </c>
      <c r="Q283" s="2">
        <f t="shared" si="110"/>
        <v>12763.039645571314</v>
      </c>
      <c r="R283" s="2">
        <f t="shared" si="103"/>
        <v>354840.5669910254</v>
      </c>
      <c r="S283" s="18">
        <f t="shared" si="104"/>
        <v>456.27630874488545</v>
      </c>
      <c r="T283" s="14">
        <f t="shared" si="105"/>
        <v>9.960803885482089E-21</v>
      </c>
      <c r="U283" s="3">
        <f t="shared" si="106"/>
        <v>937.4440215943326</v>
      </c>
      <c r="V283" s="2">
        <f t="shared" si="111"/>
        <v>664.4440215943326</v>
      </c>
      <c r="W283" s="2">
        <f t="shared" si="107"/>
        <v>522.9501329715639</v>
      </c>
      <c r="X283" s="5">
        <f t="shared" si="108"/>
        <v>6.779401260099222</v>
      </c>
      <c r="Y283" s="2">
        <f t="shared" si="109"/>
        <v>9281.482235957514</v>
      </c>
    </row>
    <row r="284" spans="1:25" ht="9.75">
      <c r="A284" s="5">
        <f t="shared" si="112"/>
        <v>270</v>
      </c>
      <c r="B284" s="2">
        <f t="shared" si="113"/>
        <v>6970</v>
      </c>
      <c r="C284" s="2">
        <f t="shared" si="114"/>
        <v>0</v>
      </c>
      <c r="D284" s="3">
        <f t="shared" si="115"/>
        <v>0</v>
      </c>
      <c r="E284" s="2">
        <f t="shared" si="116"/>
        <v>0</v>
      </c>
      <c r="F284" s="2">
        <f t="shared" si="117"/>
        <v>0</v>
      </c>
      <c r="G284" s="2">
        <f t="shared" si="118"/>
        <v>0</v>
      </c>
      <c r="H284" s="5">
        <f t="shared" si="119"/>
        <v>45</v>
      </c>
      <c r="I284" s="2">
        <f t="shared" si="120"/>
        <v>60.57560946778608</v>
      </c>
      <c r="J284" s="5">
        <f t="shared" si="121"/>
        <v>0.2</v>
      </c>
      <c r="K284" s="2">
        <f t="shared" si="122"/>
        <v>5.695243885279257E-14</v>
      </c>
      <c r="L284" s="5">
        <f t="shared" si="123"/>
        <v>-7.360021583917822</v>
      </c>
      <c r="M284" s="5">
        <f t="shared" si="124"/>
        <v>-8.944158766091607E-18</v>
      </c>
      <c r="N284" s="2">
        <f t="shared" si="100"/>
        <v>1734.3426075681925</v>
      </c>
      <c r="O284" s="2">
        <f t="shared" si="101"/>
        <v>3087.9677069553622</v>
      </c>
      <c r="P284" s="2">
        <f t="shared" si="102"/>
        <v>3541.678816553753</v>
      </c>
      <c r="Q284" s="2">
        <f t="shared" si="110"/>
        <v>12750.043739593511</v>
      </c>
      <c r="R284" s="2">
        <f t="shared" si="103"/>
        <v>356578.5896093856</v>
      </c>
      <c r="S284" s="18">
        <f t="shared" si="104"/>
        <v>459.3642764518408</v>
      </c>
      <c r="T284" s="14">
        <f t="shared" si="105"/>
        <v>7.934083990784508E-21</v>
      </c>
      <c r="U284" s="3">
        <f t="shared" si="106"/>
        <v>942.4147662828427</v>
      </c>
      <c r="V284" s="2">
        <f t="shared" si="111"/>
        <v>669.4147662828427</v>
      </c>
      <c r="W284" s="2">
        <f t="shared" si="107"/>
        <v>524.5838742328224</v>
      </c>
      <c r="X284" s="5">
        <f t="shared" si="108"/>
        <v>6.751406191685326</v>
      </c>
      <c r="Y284" s="2">
        <f t="shared" si="109"/>
        <v>9260.74777941962</v>
      </c>
    </row>
    <row r="285" spans="1:25" ht="9.75">
      <c r="A285" s="5">
        <f t="shared" si="112"/>
        <v>271</v>
      </c>
      <c r="B285" s="2">
        <f t="shared" si="113"/>
        <v>6970</v>
      </c>
      <c r="C285" s="2">
        <f t="shared" si="114"/>
        <v>0</v>
      </c>
      <c r="D285" s="3">
        <f t="shared" si="115"/>
        <v>0</v>
      </c>
      <c r="E285" s="2">
        <f t="shared" si="116"/>
        <v>0</v>
      </c>
      <c r="F285" s="2">
        <f t="shared" si="117"/>
        <v>0</v>
      </c>
      <c r="G285" s="2">
        <f t="shared" si="118"/>
        <v>0</v>
      </c>
      <c r="H285" s="5">
        <f t="shared" si="119"/>
        <v>45</v>
      </c>
      <c r="I285" s="2">
        <f t="shared" si="120"/>
        <v>60.67931762097522</v>
      </c>
      <c r="J285" s="5">
        <f t="shared" si="121"/>
        <v>0.2</v>
      </c>
      <c r="K285" s="2">
        <f t="shared" si="122"/>
        <v>4.5315894295273266E-14</v>
      </c>
      <c r="L285" s="5">
        <f t="shared" si="123"/>
        <v>-7.355857797470266</v>
      </c>
      <c r="M285" s="5">
        <f t="shared" si="124"/>
        <v>-7.117060879332643E-18</v>
      </c>
      <c r="N285" s="2">
        <f t="shared" si="100"/>
        <v>1726.9867497707223</v>
      </c>
      <c r="O285" s="2">
        <f t="shared" si="101"/>
        <v>3087.9677069553622</v>
      </c>
      <c r="P285" s="2">
        <f t="shared" si="102"/>
        <v>3538.082502300194</v>
      </c>
      <c r="Q285" s="2">
        <f t="shared" si="110"/>
        <v>12737.097008280698</v>
      </c>
      <c r="R285" s="2">
        <f t="shared" si="103"/>
        <v>358309.25428805506</v>
      </c>
      <c r="S285" s="18">
        <f t="shared" si="104"/>
        <v>462.45224415879613</v>
      </c>
      <c r="T285" s="14">
        <f t="shared" si="105"/>
        <v>6.325829155613613E-21</v>
      </c>
      <c r="U285" s="3">
        <f t="shared" si="106"/>
        <v>947.3644672638375</v>
      </c>
      <c r="V285" s="2">
        <f t="shared" si="111"/>
        <v>674.3644672638375</v>
      </c>
      <c r="W285" s="2">
        <f t="shared" si="107"/>
        <v>526.2106990307717</v>
      </c>
      <c r="X285" s="5">
        <f t="shared" si="108"/>
        <v>6.72369928778908</v>
      </c>
      <c r="Y285" s="2">
        <f t="shared" si="109"/>
        <v>9240.08006623605</v>
      </c>
    </row>
    <row r="286" spans="1:25" ht="9.75">
      <c r="A286" s="5">
        <f t="shared" si="112"/>
        <v>272</v>
      </c>
      <c r="B286" s="2">
        <f t="shared" si="113"/>
        <v>6970</v>
      </c>
      <c r="C286" s="2">
        <f t="shared" si="114"/>
        <v>0</v>
      </c>
      <c r="D286" s="3">
        <f t="shared" si="115"/>
        <v>0</v>
      </c>
      <c r="E286" s="2">
        <f t="shared" si="116"/>
        <v>0</v>
      </c>
      <c r="F286" s="2">
        <f t="shared" si="117"/>
        <v>0</v>
      </c>
      <c r="G286" s="2">
        <f t="shared" si="118"/>
        <v>0</v>
      </c>
      <c r="H286" s="5">
        <f t="shared" si="119"/>
        <v>45</v>
      </c>
      <c r="I286" s="2">
        <f t="shared" si="120"/>
        <v>60.783178214469174</v>
      </c>
      <c r="J286" s="5">
        <f t="shared" si="121"/>
        <v>0.2</v>
      </c>
      <c r="K286" s="2">
        <f t="shared" si="122"/>
        <v>3.609186042462772E-14</v>
      </c>
      <c r="L286" s="5">
        <f t="shared" si="123"/>
        <v>-7.351714934154819</v>
      </c>
      <c r="M286" s="5">
        <f t="shared" si="124"/>
        <v>-5.668672319178387E-18</v>
      </c>
      <c r="N286" s="2">
        <f t="shared" si="100"/>
        <v>1719.6350348365675</v>
      </c>
      <c r="O286" s="2">
        <f t="shared" si="101"/>
        <v>3087.9677069553622</v>
      </c>
      <c r="P286" s="2">
        <f t="shared" si="102"/>
        <v>3534.499853195148</v>
      </c>
      <c r="Q286" s="2">
        <f t="shared" si="110"/>
        <v>12724.199471502532</v>
      </c>
      <c r="R286" s="2">
        <f t="shared" si="103"/>
        <v>360032.5651803587</v>
      </c>
      <c r="S286" s="18">
        <f t="shared" si="104"/>
        <v>465.5402118657515</v>
      </c>
      <c r="T286" s="14">
        <f t="shared" si="105"/>
        <v>5.048427783929491E-21</v>
      </c>
      <c r="U286" s="3">
        <f t="shared" si="106"/>
        <v>952.293136415826</v>
      </c>
      <c r="V286" s="2">
        <f t="shared" si="111"/>
        <v>679.293136415826</v>
      </c>
      <c r="W286" s="2">
        <f t="shared" si="107"/>
        <v>527.8306112695371</v>
      </c>
      <c r="X286" s="5">
        <f t="shared" si="108"/>
        <v>6.696276755707623</v>
      </c>
      <c r="Y286" s="2">
        <f t="shared" si="109"/>
        <v>9219.48129383964</v>
      </c>
    </row>
    <row r="287" spans="1:25" ht="9.75">
      <c r="A287" s="5">
        <f t="shared" si="112"/>
        <v>273</v>
      </c>
      <c r="B287" s="2">
        <f t="shared" si="113"/>
        <v>6970</v>
      </c>
      <c r="C287" s="2">
        <f t="shared" si="114"/>
        <v>0</v>
      </c>
      <c r="D287" s="3">
        <f t="shared" si="115"/>
        <v>0</v>
      </c>
      <c r="E287" s="2">
        <f t="shared" si="116"/>
        <v>0</v>
      </c>
      <c r="F287" s="2">
        <f t="shared" si="117"/>
        <v>0</v>
      </c>
      <c r="G287" s="2">
        <f t="shared" si="118"/>
        <v>0</v>
      </c>
      <c r="H287" s="5">
        <f t="shared" si="119"/>
        <v>45</v>
      </c>
      <c r="I287" s="2">
        <f t="shared" si="120"/>
        <v>60.88719114685788</v>
      </c>
      <c r="J287" s="5">
        <f t="shared" si="121"/>
        <v>0.2</v>
      </c>
      <c r="K287" s="2">
        <f t="shared" si="122"/>
        <v>2.877320524383424E-14</v>
      </c>
      <c r="L287" s="5">
        <f t="shared" si="123"/>
        <v>-7.3475929386906325</v>
      </c>
      <c r="M287" s="5">
        <f t="shared" si="124"/>
        <v>-4.5194052452744175E-18</v>
      </c>
      <c r="N287" s="2">
        <f t="shared" si="100"/>
        <v>1712.2874418978768</v>
      </c>
      <c r="O287" s="2">
        <f t="shared" si="101"/>
        <v>3087.9677069553622</v>
      </c>
      <c r="P287" s="2">
        <f t="shared" si="102"/>
        <v>3530.930874837446</v>
      </c>
      <c r="Q287" s="2">
        <f t="shared" si="110"/>
        <v>12711.351149414806</v>
      </c>
      <c r="R287" s="2">
        <f t="shared" si="103"/>
        <v>361748.52641872596</v>
      </c>
      <c r="S287" s="18">
        <f t="shared" si="104"/>
        <v>468.6281795727068</v>
      </c>
      <c r="T287" s="14">
        <f t="shared" si="105"/>
        <v>4.032855188366561E-21</v>
      </c>
      <c r="U287" s="3">
        <f t="shared" si="106"/>
        <v>957.2007855575563</v>
      </c>
      <c r="V287" s="2">
        <f t="shared" si="111"/>
        <v>684.2007855575563</v>
      </c>
      <c r="W287" s="2">
        <f t="shared" si="107"/>
        <v>529.4436148336024</v>
      </c>
      <c r="X287" s="5">
        <f t="shared" si="108"/>
        <v>6.66913487274216</v>
      </c>
      <c r="Y287" s="2">
        <f t="shared" si="109"/>
        <v>9198.953562448847</v>
      </c>
    </row>
    <row r="288" spans="1:25" ht="9.75">
      <c r="A288" s="5">
        <f t="shared" si="112"/>
        <v>274</v>
      </c>
      <c r="B288" s="2">
        <f t="shared" si="113"/>
        <v>6970</v>
      </c>
      <c r="C288" s="2">
        <f t="shared" si="114"/>
        <v>0</v>
      </c>
      <c r="D288" s="3">
        <f t="shared" si="115"/>
        <v>0</v>
      </c>
      <c r="E288" s="2">
        <f t="shared" si="116"/>
        <v>0</v>
      </c>
      <c r="F288" s="2">
        <f t="shared" si="117"/>
        <v>0</v>
      </c>
      <c r="G288" s="2">
        <f t="shared" si="118"/>
        <v>0</v>
      </c>
      <c r="H288" s="5">
        <f t="shared" si="119"/>
        <v>45</v>
      </c>
      <c r="I288" s="2">
        <f t="shared" si="120"/>
        <v>60.99135631296716</v>
      </c>
      <c r="J288" s="5">
        <f t="shared" si="121"/>
        <v>0.2</v>
      </c>
      <c r="K288" s="2">
        <f t="shared" si="122"/>
        <v>2.2960812623436726E-14</v>
      </c>
      <c r="L288" s="5">
        <f t="shared" si="123"/>
        <v>-7.343491756147525</v>
      </c>
      <c r="M288" s="5">
        <f t="shared" si="124"/>
        <v>-3.606618844375731E-18</v>
      </c>
      <c r="N288" s="2">
        <f t="shared" si="100"/>
        <v>1704.9439501417291</v>
      </c>
      <c r="O288" s="2">
        <f t="shared" si="101"/>
        <v>3087.9677069553622</v>
      </c>
      <c r="P288" s="2">
        <f t="shared" si="102"/>
        <v>3527.375572904598</v>
      </c>
      <c r="Q288" s="2">
        <f t="shared" si="110"/>
        <v>12698.552062456552</v>
      </c>
      <c r="R288" s="2">
        <f t="shared" si="103"/>
        <v>363457.14211474574</v>
      </c>
      <c r="S288" s="18">
        <f t="shared" si="104"/>
        <v>471.71614727966215</v>
      </c>
      <c r="T288" s="14">
        <f t="shared" si="105"/>
        <v>3.2246802906776153E-21</v>
      </c>
      <c r="U288" s="3">
        <f t="shared" si="106"/>
        <v>962.0874264481728</v>
      </c>
      <c r="V288" s="2">
        <f t="shared" si="111"/>
        <v>689.0874264481728</v>
      </c>
      <c r="W288" s="2">
        <f t="shared" si="107"/>
        <v>531.049713587861</v>
      </c>
      <c r="X288" s="5">
        <f t="shared" si="108"/>
        <v>6.642269984617931</v>
      </c>
      <c r="Y288" s="2">
        <f t="shared" si="109"/>
        <v>9178.49887860735</v>
      </c>
    </row>
    <row r="289" spans="1:25" ht="9.75">
      <c r="A289" s="5">
        <f t="shared" si="112"/>
        <v>275</v>
      </c>
      <c r="B289" s="2">
        <f t="shared" si="113"/>
        <v>6970</v>
      </c>
      <c r="C289" s="2">
        <f t="shared" si="114"/>
        <v>0</v>
      </c>
      <c r="D289" s="3">
        <f t="shared" si="115"/>
        <v>0</v>
      </c>
      <c r="E289" s="2">
        <f t="shared" si="116"/>
        <v>0</v>
      </c>
      <c r="F289" s="2">
        <f t="shared" si="117"/>
        <v>0</v>
      </c>
      <c r="G289" s="2">
        <f t="shared" si="118"/>
        <v>0</v>
      </c>
      <c r="H289" s="5">
        <f t="shared" si="119"/>
        <v>45</v>
      </c>
      <c r="I289" s="2">
        <f t="shared" si="120"/>
        <v>61.09567360383904</v>
      </c>
      <c r="J289" s="5">
        <f t="shared" si="121"/>
        <v>0.2</v>
      </c>
      <c r="K289" s="2">
        <f t="shared" si="122"/>
        <v>1.8340284949747468E-14</v>
      </c>
      <c r="L289" s="5">
        <f t="shared" si="123"/>
        <v>-7.339411331944113</v>
      </c>
      <c r="M289" s="5">
        <f t="shared" si="124"/>
        <v>-2.8809651901570956E-18</v>
      </c>
      <c r="N289" s="2">
        <f t="shared" si="100"/>
        <v>1697.604538809785</v>
      </c>
      <c r="O289" s="2">
        <f t="shared" si="101"/>
        <v>3087.9677069553622</v>
      </c>
      <c r="P289" s="2">
        <f t="shared" si="102"/>
        <v>3523.833953151984</v>
      </c>
      <c r="Q289" s="2">
        <f t="shared" si="110"/>
        <v>12685.802231347143</v>
      </c>
      <c r="R289" s="2">
        <f t="shared" si="103"/>
        <v>365158.4163592215</v>
      </c>
      <c r="S289" s="18">
        <f t="shared" si="104"/>
        <v>474.8041149866175</v>
      </c>
      <c r="T289" s="14">
        <f t="shared" si="105"/>
        <v>2.580940676376384E-21</v>
      </c>
      <c r="U289" s="3">
        <f t="shared" si="106"/>
        <v>966.9530707873735</v>
      </c>
      <c r="V289" s="2">
        <f t="shared" si="111"/>
        <v>693.9530707873735</v>
      </c>
      <c r="W289" s="2">
        <f t="shared" si="107"/>
        <v>532.6489113776682</v>
      </c>
      <c r="X289" s="5">
        <f t="shared" si="108"/>
        <v>6.615678503946951</v>
      </c>
      <c r="Y289" s="2">
        <f t="shared" si="109"/>
        <v>9158.11915859208</v>
      </c>
    </row>
    <row r="290" spans="1:25" ht="9.75">
      <c r="A290" s="5">
        <f t="shared" si="112"/>
        <v>276</v>
      </c>
      <c r="B290" s="2">
        <f t="shared" si="113"/>
        <v>6970</v>
      </c>
      <c r="C290" s="2">
        <f t="shared" si="114"/>
        <v>0</v>
      </c>
      <c r="D290" s="3">
        <f t="shared" si="115"/>
        <v>0</v>
      </c>
      <c r="E290" s="2">
        <f t="shared" si="116"/>
        <v>0</v>
      </c>
      <c r="F290" s="2">
        <f t="shared" si="117"/>
        <v>0</v>
      </c>
      <c r="G290" s="2">
        <f t="shared" si="118"/>
        <v>0</v>
      </c>
      <c r="H290" s="5">
        <f t="shared" si="119"/>
        <v>45</v>
      </c>
      <c r="I290" s="2">
        <f t="shared" si="120"/>
        <v>61.200142906712045</v>
      </c>
      <c r="J290" s="5">
        <f t="shared" si="121"/>
        <v>0.2</v>
      </c>
      <c r="K290" s="2">
        <f t="shared" si="122"/>
        <v>1.466373135499154E-14</v>
      </c>
      <c r="L290" s="5">
        <f t="shared" si="123"/>
        <v>-7.335351611845981</v>
      </c>
      <c r="M290" s="5">
        <f t="shared" si="124"/>
        <v>-2.303532519771299E-18</v>
      </c>
      <c r="N290" s="2">
        <f t="shared" si="100"/>
        <v>1690.2691871979391</v>
      </c>
      <c r="O290" s="2">
        <f t="shared" si="101"/>
        <v>3087.9677069553622</v>
      </c>
      <c r="P290" s="2">
        <f t="shared" si="102"/>
        <v>3520.3060214120505</v>
      </c>
      <c r="Q290" s="2">
        <f t="shared" si="110"/>
        <v>12673.101677083383</v>
      </c>
      <c r="R290" s="2">
        <f t="shared" si="103"/>
        <v>366852.3532222254</v>
      </c>
      <c r="S290" s="18">
        <f t="shared" si="104"/>
        <v>477.89208269357283</v>
      </c>
      <c r="T290" s="14">
        <f t="shared" si="105"/>
        <v>2.0676949809075435E-21</v>
      </c>
      <c r="U290" s="3">
        <f t="shared" si="106"/>
        <v>971.7977302155647</v>
      </c>
      <c r="V290" s="2">
        <f t="shared" si="111"/>
        <v>698.7977302155647</v>
      </c>
      <c r="W290" s="2">
        <f t="shared" si="107"/>
        <v>534.2412120288918</v>
      </c>
      <c r="X290" s="5">
        <f t="shared" si="108"/>
        <v>6.589356908732215</v>
      </c>
      <c r="Y290" s="2">
        <f t="shared" si="109"/>
        <v>9137.816231694893</v>
      </c>
    </row>
    <row r="291" spans="1:25" ht="9.75">
      <c r="A291" s="5">
        <f t="shared" si="112"/>
        <v>277</v>
      </c>
      <c r="B291" s="2">
        <f t="shared" si="113"/>
        <v>6970</v>
      </c>
      <c r="C291" s="2">
        <f t="shared" si="114"/>
        <v>0</v>
      </c>
      <c r="D291" s="3">
        <f t="shared" si="115"/>
        <v>0</v>
      </c>
      <c r="E291" s="2">
        <f t="shared" si="116"/>
        <v>0</v>
      </c>
      <c r="F291" s="2">
        <f t="shared" si="117"/>
        <v>0</v>
      </c>
      <c r="G291" s="2">
        <f t="shared" si="118"/>
        <v>0</v>
      </c>
      <c r="H291" s="5">
        <f t="shared" si="119"/>
        <v>45</v>
      </c>
      <c r="I291" s="2">
        <f t="shared" si="120"/>
        <v>61.30476410500172</v>
      </c>
      <c r="J291" s="5">
        <f t="shared" si="121"/>
        <v>0.2</v>
      </c>
      <c r="K291" s="2">
        <f t="shared" si="122"/>
        <v>1.1735518544579273E-14</v>
      </c>
      <c r="L291" s="5">
        <f t="shared" si="123"/>
        <v>-7.331312541963843</v>
      </c>
      <c r="M291" s="5">
        <f t="shared" si="124"/>
        <v>-1.8436099003514638E-18</v>
      </c>
      <c r="N291" s="2">
        <f t="shared" si="100"/>
        <v>1682.9378746559753</v>
      </c>
      <c r="O291" s="2">
        <f t="shared" si="101"/>
        <v>3087.9677069553622</v>
      </c>
      <c r="P291" s="2">
        <f t="shared" si="102"/>
        <v>3516.791783593497</v>
      </c>
      <c r="Q291" s="2">
        <f t="shared" si="110"/>
        <v>12660.45042093659</v>
      </c>
      <c r="R291" s="2">
        <f t="shared" si="103"/>
        <v>368538.95675315236</v>
      </c>
      <c r="S291" s="18">
        <f t="shared" si="104"/>
        <v>480.98005040052817</v>
      </c>
      <c r="T291" s="14">
        <f t="shared" si="105"/>
        <v>1.6581040756979306E-21</v>
      </c>
      <c r="U291" s="3">
        <f t="shared" si="106"/>
        <v>976.6214163140158</v>
      </c>
      <c r="V291" s="2">
        <f t="shared" si="111"/>
        <v>703.6214163140158</v>
      </c>
      <c r="W291" s="2">
        <f t="shared" si="107"/>
        <v>535.8266193479633</v>
      </c>
      <c r="X291" s="5">
        <f t="shared" si="108"/>
        <v>6.563301740912033</v>
      </c>
      <c r="Y291" s="2">
        <f t="shared" si="109"/>
        <v>9117.59184338287</v>
      </c>
    </row>
    <row r="292" spans="1:25" ht="9.75">
      <c r="A292" s="5">
        <f t="shared" si="112"/>
        <v>278</v>
      </c>
      <c r="B292" s="2">
        <f t="shared" si="113"/>
        <v>6970</v>
      </c>
      <c r="C292" s="2">
        <f t="shared" si="114"/>
        <v>0</v>
      </c>
      <c r="D292" s="3">
        <f t="shared" si="115"/>
        <v>0</v>
      </c>
      <c r="E292" s="2">
        <f t="shared" si="116"/>
        <v>0</v>
      </c>
      <c r="F292" s="2">
        <f t="shared" si="117"/>
        <v>0</v>
      </c>
      <c r="G292" s="2">
        <f t="shared" si="118"/>
        <v>0</v>
      </c>
      <c r="H292" s="5">
        <f t="shared" si="119"/>
        <v>45</v>
      </c>
      <c r="I292" s="2">
        <f t="shared" si="120"/>
        <v>61.40953707828122</v>
      </c>
      <c r="J292" s="5">
        <f t="shared" si="121"/>
        <v>0.2</v>
      </c>
      <c r="K292" s="2">
        <f t="shared" si="122"/>
        <v>9.401111968111263E-15</v>
      </c>
      <c r="L292" s="5">
        <f t="shared" si="123"/>
        <v>-7.3272940687517405</v>
      </c>
      <c r="M292" s="5">
        <f t="shared" si="124"/>
        <v>-1.4769365474520876E-18</v>
      </c>
      <c r="N292" s="2">
        <f t="shared" si="100"/>
        <v>1675.6105805872235</v>
      </c>
      <c r="O292" s="2">
        <f t="shared" si="101"/>
        <v>3087.9677069553622</v>
      </c>
      <c r="P292" s="2">
        <f t="shared" si="102"/>
        <v>3513.2912456804675</v>
      </c>
      <c r="Q292" s="2">
        <f t="shared" si="110"/>
        <v>12647.848484449683</v>
      </c>
      <c r="R292" s="2">
        <f t="shared" si="103"/>
        <v>370218.230980774</v>
      </c>
      <c r="S292" s="18">
        <f t="shared" si="104"/>
        <v>484.0680181074835</v>
      </c>
      <c r="T292" s="14">
        <f t="shared" si="105"/>
        <v>1.3309254602160437E-21</v>
      </c>
      <c r="U292" s="3">
        <f t="shared" si="106"/>
        <v>981.4241406050135</v>
      </c>
      <c r="V292" s="2">
        <f t="shared" si="111"/>
        <v>708.4241406050135</v>
      </c>
      <c r="W292" s="2">
        <f t="shared" si="107"/>
        <v>537.4051371219275</v>
      </c>
      <c r="X292" s="5">
        <f t="shared" si="108"/>
        <v>6.537509604943291</v>
      </c>
      <c r="Y292" s="2">
        <f t="shared" si="109"/>
        <v>9097.447658342227</v>
      </c>
    </row>
    <row r="293" spans="1:25" ht="9.75">
      <c r="A293" s="5">
        <f t="shared" si="112"/>
        <v>279</v>
      </c>
      <c r="B293" s="2">
        <f t="shared" si="113"/>
        <v>6970</v>
      </c>
      <c r="C293" s="2">
        <f t="shared" si="114"/>
        <v>0</v>
      </c>
      <c r="D293" s="3">
        <f t="shared" si="115"/>
        <v>0</v>
      </c>
      <c r="E293" s="2">
        <f t="shared" si="116"/>
        <v>0</v>
      </c>
      <c r="F293" s="2">
        <f t="shared" si="117"/>
        <v>0</v>
      </c>
      <c r="G293" s="2">
        <f t="shared" si="118"/>
        <v>0</v>
      </c>
      <c r="H293" s="5">
        <f t="shared" si="119"/>
        <v>45</v>
      </c>
      <c r="I293" s="2">
        <f t="shared" si="120"/>
        <v>61.51446170226192</v>
      </c>
      <c r="J293" s="5">
        <f t="shared" si="121"/>
        <v>0.2</v>
      </c>
      <c r="K293" s="2">
        <f t="shared" si="122"/>
        <v>7.538329232001655E-15</v>
      </c>
      <c r="L293" s="5">
        <f t="shared" si="123"/>
        <v>-7.323296139005235</v>
      </c>
      <c r="M293" s="5">
        <f t="shared" si="124"/>
        <v>-1.1843294833537882E-18</v>
      </c>
      <c r="N293" s="2">
        <f t="shared" si="100"/>
        <v>1668.2872844482183</v>
      </c>
      <c r="O293" s="2">
        <f t="shared" si="101"/>
        <v>3087.9677069553622</v>
      </c>
      <c r="P293" s="2">
        <f t="shared" si="102"/>
        <v>3509.804413731735</v>
      </c>
      <c r="Q293" s="2">
        <f t="shared" si="110"/>
        <v>12635.295889434246</v>
      </c>
      <c r="R293" s="2">
        <f t="shared" si="103"/>
        <v>371890.1799132917</v>
      </c>
      <c r="S293" s="18">
        <f t="shared" si="104"/>
        <v>487.15598581443885</v>
      </c>
      <c r="T293" s="14">
        <f t="shared" si="105"/>
        <v>1.0693308207791625E-21</v>
      </c>
      <c r="U293" s="3">
        <f t="shared" si="106"/>
        <v>986.2059145520143</v>
      </c>
      <c r="V293" s="2">
        <f t="shared" si="111"/>
        <v>713.2059145520143</v>
      </c>
      <c r="W293" s="2">
        <f t="shared" si="107"/>
        <v>538.9767691184942</v>
      </c>
      <c r="X293" s="5">
        <f t="shared" si="108"/>
        <v>6.511977166422369</v>
      </c>
      <c r="Y293" s="2">
        <f t="shared" si="109"/>
        <v>9077.385263410204</v>
      </c>
    </row>
    <row r="294" spans="1:25" ht="9.75">
      <c r="A294" s="5">
        <f t="shared" si="112"/>
        <v>280</v>
      </c>
      <c r="B294" s="2">
        <f t="shared" si="113"/>
        <v>6970</v>
      </c>
      <c r="C294" s="2">
        <f t="shared" si="114"/>
        <v>0</v>
      </c>
      <c r="D294" s="3">
        <f t="shared" si="115"/>
        <v>0</v>
      </c>
      <c r="E294" s="2">
        <f t="shared" si="116"/>
        <v>0</v>
      </c>
      <c r="F294" s="2">
        <f t="shared" si="117"/>
        <v>0</v>
      </c>
      <c r="G294" s="2">
        <f t="shared" si="118"/>
        <v>0</v>
      </c>
      <c r="H294" s="5">
        <f t="shared" si="119"/>
        <v>45</v>
      </c>
      <c r="I294" s="2">
        <f t="shared" si="120"/>
        <v>61.6195378487742</v>
      </c>
      <c r="J294" s="5">
        <f t="shared" si="121"/>
        <v>0.2</v>
      </c>
      <c r="K294" s="2">
        <f t="shared" si="122"/>
        <v>6.050478122261475E-15</v>
      </c>
      <c r="L294" s="5">
        <f t="shared" si="123"/>
        <v>-7.319318699859627</v>
      </c>
      <c r="M294" s="5">
        <f t="shared" si="124"/>
        <v>-9.50606806109376E-19</v>
      </c>
      <c r="N294" s="2">
        <f t="shared" si="100"/>
        <v>1660.9679657483587</v>
      </c>
      <c r="O294" s="2">
        <f t="shared" si="101"/>
        <v>3087.9677069553622</v>
      </c>
      <c r="P294" s="2">
        <f t="shared" si="102"/>
        <v>3506.3312938798867</v>
      </c>
      <c r="Q294" s="2">
        <f t="shared" si="110"/>
        <v>12622.792657967593</v>
      </c>
      <c r="R294" s="2">
        <f t="shared" si="103"/>
        <v>373554.80753839</v>
      </c>
      <c r="S294" s="18">
        <f t="shared" si="104"/>
        <v>490.2439535213942</v>
      </c>
      <c r="T294" s="14">
        <f t="shared" si="105"/>
        <v>8.599765605207728E-22</v>
      </c>
      <c r="U294" s="3">
        <f t="shared" si="106"/>
        <v>990.9667495597954</v>
      </c>
      <c r="V294" s="2">
        <f t="shared" si="111"/>
        <v>717.9667495597954</v>
      </c>
      <c r="W294" s="2">
        <f t="shared" si="107"/>
        <v>540.5415190860866</v>
      </c>
      <c r="X294" s="5">
        <f t="shared" si="108"/>
        <v>6.486701150742629</v>
      </c>
      <c r="Y294" s="2">
        <f t="shared" si="109"/>
        <v>9057.406170399541</v>
      </c>
    </row>
    <row r="295" spans="1:25" ht="9.75">
      <c r="A295" s="5">
        <f t="shared" si="112"/>
        <v>281</v>
      </c>
      <c r="B295" s="2">
        <f t="shared" si="113"/>
        <v>6970</v>
      </c>
      <c r="C295" s="2">
        <f t="shared" si="114"/>
        <v>0</v>
      </c>
      <c r="D295" s="3">
        <f t="shared" si="115"/>
        <v>0</v>
      </c>
      <c r="E295" s="2">
        <f t="shared" si="116"/>
        <v>0</v>
      </c>
      <c r="F295" s="2">
        <f t="shared" si="117"/>
        <v>0</v>
      </c>
      <c r="G295" s="2">
        <f t="shared" si="118"/>
        <v>0</v>
      </c>
      <c r="H295" s="5">
        <f t="shared" si="119"/>
        <v>45</v>
      </c>
      <c r="I295" s="2">
        <f t="shared" si="120"/>
        <v>61.7247653857483</v>
      </c>
      <c r="J295" s="5">
        <f t="shared" si="121"/>
        <v>0.2</v>
      </c>
      <c r="K295" s="2">
        <f t="shared" si="122"/>
        <v>4.860968325302249E-15</v>
      </c>
      <c r="L295" s="5">
        <f t="shared" si="123"/>
        <v>-7.315361698788177</v>
      </c>
      <c r="M295" s="5">
        <f t="shared" si="124"/>
        <v>-7.637421351652816E-19</v>
      </c>
      <c r="N295" s="2">
        <f aca="true" t="shared" si="125" ref="N295:N358">IF(R294&gt;-0.1,N294+$T$2*L295,0)</f>
        <v>1653.6526040495705</v>
      </c>
      <c r="O295" s="2">
        <f aca="true" t="shared" si="126" ref="O295:O358">IF(R294&gt;-0.1,O294+$T$2*M295,0)</f>
        <v>3087.9677069553622</v>
      </c>
      <c r="P295" s="2">
        <f aca="true" t="shared" si="127" ref="P295:P358">POWER(POWER(N295,2)+POWER(O295,2),0.5)</f>
        <v>3502.8718923305037</v>
      </c>
      <c r="Q295" s="2">
        <f t="shared" si="110"/>
        <v>12610.338812389813</v>
      </c>
      <c r="R295" s="2">
        <f aca="true" t="shared" si="128" ref="R295:R358">R294+$T$2*(N294+(N295-N294)/2)</f>
        <v>375212.11782328895</v>
      </c>
      <c r="S295" s="18">
        <f aca="true" t="shared" si="129" ref="S295:S358">(S294+$T$2*(O294/1000+0.5*(O295-O294)/1000))</f>
        <v>493.33192122834953</v>
      </c>
      <c r="T295" s="14">
        <f aca="true" t="shared" si="130" ref="T295:T358">1.22*IF(R295&lt;5000,EXP(-R295/10850),1.21*EXP(-R295/7640))</f>
        <v>6.922725273279381E-22</v>
      </c>
      <c r="U295" s="3">
        <f aca="true" t="shared" si="131" ref="U295:U358">IF(R295&lt;11000,288-(288-216)/11000*R295,IF(R295&lt;25000,216,IF(R295&lt;50000,216+(282-216)*(R295-25000)/(50000-25000),IF(R295&lt;90000,282-(282-180)*(R295-50000)/(90000-50000),180+(323-180)*(R295-90000)/(140000-90000)))))</f>
        <v>995.7066569746064</v>
      </c>
      <c r="V295" s="2">
        <f t="shared" si="111"/>
        <v>722.7066569746064</v>
      </c>
      <c r="W295" s="2">
        <f aca="true" t="shared" si="132" ref="W295:W358">IF(R295&lt;90000,(U295*0.6+165),274+(321-274)*(R295-90000)/(140000-90000))</f>
        <v>542.0993907538916</v>
      </c>
      <c r="X295" s="5">
        <f aca="true" t="shared" si="133" ref="X295:X358">ABS(P295/W295)</f>
        <v>6.461678341787285</v>
      </c>
      <c r="Y295" s="2">
        <f aca="true" t="shared" si="134" ref="Y295:Y358">U295*(1+0.2*POWER(X295,2))-273</f>
        <v>9037.511818819688</v>
      </c>
    </row>
    <row r="296" spans="1:25" ht="9.75">
      <c r="A296" s="5">
        <f t="shared" si="112"/>
        <v>282</v>
      </c>
      <c r="B296" s="2">
        <f t="shared" si="113"/>
        <v>6970</v>
      </c>
      <c r="C296" s="2">
        <f t="shared" si="114"/>
        <v>0</v>
      </c>
      <c r="D296" s="3">
        <f t="shared" si="115"/>
        <v>0</v>
      </c>
      <c r="E296" s="2">
        <f t="shared" si="116"/>
        <v>0</v>
      </c>
      <c r="F296" s="2">
        <f t="shared" si="117"/>
        <v>0</v>
      </c>
      <c r="G296" s="2">
        <f t="shared" si="118"/>
        <v>0</v>
      </c>
      <c r="H296" s="5">
        <f t="shared" si="119"/>
        <v>45</v>
      </c>
      <c r="I296" s="2">
        <f t="shared" si="120"/>
        <v>61.83014417719532</v>
      </c>
      <c r="J296" s="5">
        <f t="shared" si="121"/>
        <v>0.2</v>
      </c>
      <c r="K296" s="2">
        <f t="shared" si="122"/>
        <v>3.909076552259555E-15</v>
      </c>
      <c r="L296" s="5">
        <f t="shared" si="123"/>
        <v>-7.31142508360037</v>
      </c>
      <c r="M296" s="5">
        <f t="shared" si="124"/>
        <v>-6.142000044428784E-19</v>
      </c>
      <c r="N296" s="2">
        <f t="shared" si="125"/>
        <v>1646.3411789659701</v>
      </c>
      <c r="O296" s="2">
        <f t="shared" si="126"/>
        <v>3087.9677069553622</v>
      </c>
      <c r="P296" s="2">
        <f t="shared" si="127"/>
        <v>3499.426215361344</v>
      </c>
      <c r="Q296" s="2">
        <f t="shared" si="110"/>
        <v>12597.934375300838</v>
      </c>
      <c r="R296" s="2">
        <f t="shared" si="128"/>
        <v>376862.1147147967</v>
      </c>
      <c r="S296" s="18">
        <f t="shared" si="129"/>
        <v>496.41988893530487</v>
      </c>
      <c r="T296" s="14">
        <f t="shared" si="130"/>
        <v>5.578061631645821E-22</v>
      </c>
      <c r="U296" s="3">
        <f t="shared" si="131"/>
        <v>1000.4256480843186</v>
      </c>
      <c r="V296" s="2">
        <f t="shared" si="111"/>
        <v>727.4256480843186</v>
      </c>
      <c r="W296" s="2">
        <f t="shared" si="132"/>
        <v>543.6503878319089</v>
      </c>
      <c r="X296" s="5">
        <f t="shared" si="133"/>
        <v>6.4369055806566084</v>
      </c>
      <c r="Y296" s="2">
        <f t="shared" si="134"/>
        <v>9017.703578498746</v>
      </c>
    </row>
    <row r="297" spans="1:25" ht="9.75">
      <c r="A297" s="5">
        <f t="shared" si="112"/>
        <v>283</v>
      </c>
      <c r="B297" s="2">
        <f t="shared" si="113"/>
        <v>6970</v>
      </c>
      <c r="C297" s="2">
        <f t="shared" si="114"/>
        <v>0</v>
      </c>
      <c r="D297" s="3">
        <f t="shared" si="115"/>
        <v>0</v>
      </c>
      <c r="E297" s="2">
        <f t="shared" si="116"/>
        <v>0</v>
      </c>
      <c r="F297" s="2">
        <f t="shared" si="117"/>
        <v>0</v>
      </c>
      <c r="G297" s="2">
        <f t="shared" si="118"/>
        <v>0</v>
      </c>
      <c r="H297" s="5">
        <f t="shared" si="119"/>
        <v>45</v>
      </c>
      <c r="I297" s="2">
        <f t="shared" si="120"/>
        <v>61.93567408318831</v>
      </c>
      <c r="J297" s="5">
        <f t="shared" si="121"/>
        <v>0.2</v>
      </c>
      <c r="K297" s="2">
        <f t="shared" si="122"/>
        <v>3.146615186688465E-15</v>
      </c>
      <c r="L297" s="5">
        <f t="shared" si="123"/>
        <v>-7.307508802440156</v>
      </c>
      <c r="M297" s="5">
        <f t="shared" si="124"/>
        <v>-4.944130128241313E-19</v>
      </c>
      <c r="N297" s="2">
        <f t="shared" si="125"/>
        <v>1639.03367016353</v>
      </c>
      <c r="O297" s="2">
        <f t="shared" si="126"/>
        <v>3087.9677069553622</v>
      </c>
      <c r="P297" s="2">
        <f t="shared" si="127"/>
        <v>3495.994269321517</v>
      </c>
      <c r="Q297" s="2">
        <f t="shared" si="110"/>
        <v>12585.579369557461</v>
      </c>
      <c r="R297" s="2">
        <f t="shared" si="128"/>
        <v>378504.80213936145</v>
      </c>
      <c r="S297" s="18">
        <f t="shared" si="129"/>
        <v>499.5078566422602</v>
      </c>
      <c r="T297" s="14">
        <f t="shared" si="130"/>
        <v>4.498886380707759E-22</v>
      </c>
      <c r="U297" s="3">
        <f t="shared" si="131"/>
        <v>1005.1237341185737</v>
      </c>
      <c r="V297" s="2">
        <f t="shared" si="111"/>
        <v>732.1237341185737</v>
      </c>
      <c r="W297" s="2">
        <f t="shared" si="132"/>
        <v>545.1945140109997</v>
      </c>
      <c r="X297" s="5">
        <f t="shared" si="133"/>
        <v>6.412379764428413</v>
      </c>
      <c r="Y297" s="2">
        <f t="shared" si="134"/>
        <v>8997.982752110092</v>
      </c>
    </row>
    <row r="298" spans="1:25" ht="9.75">
      <c r="A298" s="5">
        <f t="shared" si="112"/>
        <v>284</v>
      </c>
      <c r="B298" s="2">
        <f t="shared" si="113"/>
        <v>6970</v>
      </c>
      <c r="C298" s="2">
        <f t="shared" si="114"/>
        <v>0</v>
      </c>
      <c r="D298" s="3">
        <f t="shared" si="115"/>
        <v>0</v>
      </c>
      <c r="E298" s="2">
        <f t="shared" si="116"/>
        <v>0</v>
      </c>
      <c r="F298" s="2">
        <f t="shared" si="117"/>
        <v>0</v>
      </c>
      <c r="G298" s="2">
        <f t="shared" si="118"/>
        <v>0</v>
      </c>
      <c r="H298" s="5">
        <f t="shared" si="119"/>
        <v>45</v>
      </c>
      <c r="I298" s="2">
        <f t="shared" si="120"/>
        <v>62.04135495984339</v>
      </c>
      <c r="J298" s="5">
        <f t="shared" si="121"/>
        <v>0.2</v>
      </c>
      <c r="K298" s="2">
        <f t="shared" si="122"/>
        <v>2.53530933854023E-15</v>
      </c>
      <c r="L298" s="5">
        <f t="shared" si="123"/>
        <v>-7.30361280378423</v>
      </c>
      <c r="M298" s="5">
        <f t="shared" si="124"/>
        <v>-3.9837012813976966E-19</v>
      </c>
      <c r="N298" s="2">
        <f t="shared" si="125"/>
        <v>1631.7300573597456</v>
      </c>
      <c r="O298" s="2">
        <f t="shared" si="126"/>
        <v>3087.9677069553622</v>
      </c>
      <c r="P298" s="2">
        <f t="shared" si="127"/>
        <v>3492.5760606306626</v>
      </c>
      <c r="Q298" s="2">
        <f t="shared" si="110"/>
        <v>12573.273818270385</v>
      </c>
      <c r="R298" s="2">
        <f t="shared" si="128"/>
        <v>380140.1840031231</v>
      </c>
      <c r="S298" s="18">
        <f t="shared" si="129"/>
        <v>502.59582434921555</v>
      </c>
      <c r="T298" s="14">
        <f t="shared" si="130"/>
        <v>3.631968099149316E-22</v>
      </c>
      <c r="U298" s="3">
        <f t="shared" si="131"/>
        <v>1009.800926248932</v>
      </c>
      <c r="V298" s="2">
        <f t="shared" si="111"/>
        <v>736.800926248932</v>
      </c>
      <c r="W298" s="2">
        <f t="shared" si="132"/>
        <v>546.7317729629358</v>
      </c>
      <c r="X298" s="5">
        <f t="shared" si="133"/>
        <v>6.388097844950805</v>
      </c>
      <c r="Y298" s="2">
        <f t="shared" si="134"/>
        <v>8978.350577607354</v>
      </c>
    </row>
    <row r="299" spans="1:25" ht="9.75">
      <c r="A299" s="5">
        <f t="shared" si="112"/>
        <v>285</v>
      </c>
      <c r="B299" s="2">
        <f t="shared" si="113"/>
        <v>6970</v>
      </c>
      <c r="C299" s="2">
        <f t="shared" si="114"/>
        <v>0</v>
      </c>
      <c r="D299" s="3">
        <f t="shared" si="115"/>
        <v>0</v>
      </c>
      <c r="E299" s="2">
        <f t="shared" si="116"/>
        <v>0</v>
      </c>
      <c r="F299" s="2">
        <f t="shared" si="117"/>
        <v>0</v>
      </c>
      <c r="G299" s="2">
        <f t="shared" si="118"/>
        <v>0</v>
      </c>
      <c r="H299" s="5">
        <f t="shared" si="119"/>
        <v>45</v>
      </c>
      <c r="I299" s="2">
        <f t="shared" si="120"/>
        <v>62.14718665930115</v>
      </c>
      <c r="J299" s="5">
        <f t="shared" si="121"/>
        <v>0.2</v>
      </c>
      <c r="K299" s="2">
        <f t="shared" si="122"/>
        <v>2.0447298150097377E-15</v>
      </c>
      <c r="L299" s="5">
        <f t="shared" si="123"/>
        <v>-7.299737036440308</v>
      </c>
      <c r="M299" s="5">
        <f t="shared" si="124"/>
        <v>-3.212922248454062E-19</v>
      </c>
      <c r="N299" s="2">
        <f t="shared" si="125"/>
        <v>1624.4303203233053</v>
      </c>
      <c r="O299" s="2">
        <f t="shared" si="126"/>
        <v>3087.9677069553622</v>
      </c>
      <c r="P299" s="2">
        <f t="shared" si="127"/>
        <v>3489.1715957781203</v>
      </c>
      <c r="Q299" s="2">
        <f t="shared" si="110"/>
        <v>12561.017744801233</v>
      </c>
      <c r="R299" s="2">
        <f t="shared" si="128"/>
        <v>381768.2641919646</v>
      </c>
      <c r="S299" s="18">
        <f t="shared" si="129"/>
        <v>505.6837920561709</v>
      </c>
      <c r="T299" s="14">
        <f t="shared" si="130"/>
        <v>2.934905268502372E-22</v>
      </c>
      <c r="U299" s="3">
        <f t="shared" si="131"/>
        <v>1014.4572355890188</v>
      </c>
      <c r="V299" s="2">
        <f t="shared" si="111"/>
        <v>741.4572355890188</v>
      </c>
      <c r="W299" s="2">
        <f t="shared" si="132"/>
        <v>548.2621683404468</v>
      </c>
      <c r="X299" s="5">
        <f t="shared" si="133"/>
        <v>6.364056827666245</v>
      </c>
      <c r="Y299" s="2">
        <f t="shared" si="134"/>
        <v>8958.808230571281</v>
      </c>
    </row>
    <row r="300" spans="1:25" ht="9.75">
      <c r="A300" s="5">
        <f t="shared" si="112"/>
        <v>286</v>
      </c>
      <c r="B300" s="2">
        <f t="shared" si="113"/>
        <v>6970</v>
      </c>
      <c r="C300" s="2">
        <f t="shared" si="114"/>
        <v>0</v>
      </c>
      <c r="D300" s="3">
        <f t="shared" si="115"/>
        <v>0</v>
      </c>
      <c r="E300" s="2">
        <f t="shared" si="116"/>
        <v>0</v>
      </c>
      <c r="F300" s="2">
        <f t="shared" si="117"/>
        <v>0</v>
      </c>
      <c r="G300" s="2">
        <f t="shared" si="118"/>
        <v>0</v>
      </c>
      <c r="H300" s="5">
        <f t="shared" si="119"/>
        <v>45</v>
      </c>
      <c r="I300" s="2">
        <f t="shared" si="120"/>
        <v>62.25316902970803</v>
      </c>
      <c r="J300" s="5">
        <f t="shared" si="121"/>
        <v>0.2</v>
      </c>
      <c r="K300" s="2">
        <f t="shared" si="122"/>
        <v>1.6506627291411553E-15</v>
      </c>
      <c r="L300" s="5">
        <f t="shared" si="123"/>
        <v>-7.295881449545451</v>
      </c>
      <c r="M300" s="5">
        <f t="shared" si="124"/>
        <v>-2.5937614346203724E-19</v>
      </c>
      <c r="N300" s="2">
        <f t="shared" si="125"/>
        <v>1617.1344388737598</v>
      </c>
      <c r="O300" s="2">
        <f t="shared" si="126"/>
        <v>3087.9677069553622</v>
      </c>
      <c r="P300" s="2">
        <f t="shared" si="127"/>
        <v>3485.7808813221045</v>
      </c>
      <c r="Q300" s="2">
        <f t="shared" si="110"/>
        <v>12548.811172759577</v>
      </c>
      <c r="R300" s="2">
        <f t="shared" si="128"/>
        <v>383389.0465715631</v>
      </c>
      <c r="S300" s="18">
        <f t="shared" si="129"/>
        <v>508.7717597631262</v>
      </c>
      <c r="T300" s="14">
        <f t="shared" si="130"/>
        <v>2.373892198059552E-22</v>
      </c>
      <c r="U300" s="3">
        <f t="shared" si="131"/>
        <v>1019.0926731946705</v>
      </c>
      <c r="V300" s="2">
        <f t="shared" si="111"/>
        <v>746.0926731946705</v>
      </c>
      <c r="W300" s="2">
        <f t="shared" si="132"/>
        <v>549.7857037772693</v>
      </c>
      <c r="X300" s="5">
        <f t="shared" si="133"/>
        <v>6.340253770465944</v>
      </c>
      <c r="Y300" s="2">
        <f t="shared" si="134"/>
        <v>8939.356826471914</v>
      </c>
    </row>
    <row r="301" spans="1:25" ht="9.75">
      <c r="A301" s="5">
        <f t="shared" si="112"/>
        <v>287</v>
      </c>
      <c r="B301" s="2">
        <f t="shared" si="113"/>
        <v>6970</v>
      </c>
      <c r="C301" s="2">
        <f t="shared" si="114"/>
        <v>0</v>
      </c>
      <c r="D301" s="3">
        <f t="shared" si="115"/>
        <v>0</v>
      </c>
      <c r="E301" s="2">
        <f t="shared" si="116"/>
        <v>0</v>
      </c>
      <c r="F301" s="2">
        <f t="shared" si="117"/>
        <v>0</v>
      </c>
      <c r="G301" s="2">
        <f t="shared" si="118"/>
        <v>0</v>
      </c>
      <c r="H301" s="5">
        <f t="shared" si="119"/>
        <v>45</v>
      </c>
      <c r="I301" s="2">
        <f t="shared" si="120"/>
        <v>62.35930191519788</v>
      </c>
      <c r="J301" s="5">
        <f t="shared" si="121"/>
        <v>0.2</v>
      </c>
      <c r="K301" s="2">
        <f t="shared" si="122"/>
        <v>1.3338223629418586E-15</v>
      </c>
      <c r="L301" s="5">
        <f t="shared" si="123"/>
        <v>-7.292045992564353</v>
      </c>
      <c r="M301" s="5">
        <f t="shared" si="124"/>
        <v>-2.095926210869182E-19</v>
      </c>
      <c r="N301" s="2">
        <f t="shared" si="125"/>
        <v>1609.8423928811953</v>
      </c>
      <c r="O301" s="2">
        <f t="shared" si="126"/>
        <v>3087.9677069553622</v>
      </c>
      <c r="P301" s="2">
        <f t="shared" si="127"/>
        <v>3482.4039238888718</v>
      </c>
      <c r="Q301" s="2">
        <f t="shared" si="110"/>
        <v>12536.65412599994</v>
      </c>
      <c r="R301" s="2">
        <f t="shared" si="128"/>
        <v>385002.53498744057</v>
      </c>
      <c r="S301" s="18">
        <f t="shared" si="129"/>
        <v>511.85972747008157</v>
      </c>
      <c r="T301" s="14">
        <f t="shared" si="130"/>
        <v>1.921951935163194E-22</v>
      </c>
      <c r="U301" s="3">
        <f t="shared" si="131"/>
        <v>1023.7072500640801</v>
      </c>
      <c r="V301" s="2">
        <f t="shared" si="111"/>
        <v>750.7072500640801</v>
      </c>
      <c r="W301" s="2">
        <f t="shared" si="132"/>
        <v>551.3023828881942</v>
      </c>
      <c r="X301" s="5">
        <f t="shared" si="133"/>
        <v>6.316685782573724</v>
      </c>
      <c r="Y301" s="2">
        <f t="shared" si="134"/>
        <v>8919.997422849345</v>
      </c>
    </row>
    <row r="302" spans="1:25" ht="9.75">
      <c r="A302" s="5">
        <f t="shared" si="112"/>
        <v>288</v>
      </c>
      <c r="B302" s="2">
        <f t="shared" si="113"/>
        <v>6970</v>
      </c>
      <c r="C302" s="2">
        <f t="shared" si="114"/>
        <v>0</v>
      </c>
      <c r="D302" s="3">
        <f t="shared" si="115"/>
        <v>0</v>
      </c>
      <c r="E302" s="2">
        <f t="shared" si="116"/>
        <v>0</v>
      </c>
      <c r="F302" s="2">
        <f t="shared" si="117"/>
        <v>0</v>
      </c>
      <c r="G302" s="2">
        <f t="shared" si="118"/>
        <v>0</v>
      </c>
      <c r="H302" s="5">
        <f t="shared" si="119"/>
        <v>45</v>
      </c>
      <c r="I302" s="2">
        <f t="shared" si="120"/>
        <v>62.46558515587366</v>
      </c>
      <c r="J302" s="5">
        <f t="shared" si="121"/>
        <v>0.2</v>
      </c>
      <c r="K302" s="2">
        <f t="shared" si="122"/>
        <v>1.0788341116507333E-15</v>
      </c>
      <c r="L302" s="5">
        <f t="shared" si="123"/>
        <v>-7.288230615287685</v>
      </c>
      <c r="M302" s="5">
        <f t="shared" si="124"/>
        <v>-1.695266120565745E-19</v>
      </c>
      <c r="N302" s="2">
        <f t="shared" si="125"/>
        <v>1602.5541622659077</v>
      </c>
      <c r="O302" s="2">
        <f t="shared" si="126"/>
        <v>3087.9677069553622</v>
      </c>
      <c r="P302" s="2">
        <f t="shared" si="127"/>
        <v>3479.040730171888</v>
      </c>
      <c r="Q302" s="2">
        <f t="shared" si="110"/>
        <v>12524.546628618797</v>
      </c>
      <c r="R302" s="2">
        <f t="shared" si="128"/>
        <v>386608.73326501413</v>
      </c>
      <c r="S302" s="18">
        <f t="shared" si="129"/>
        <v>514.947695177037</v>
      </c>
      <c r="T302" s="14">
        <f t="shared" si="130"/>
        <v>1.55753730909889E-22</v>
      </c>
      <c r="U302" s="3">
        <f t="shared" si="131"/>
        <v>1028.3009771379402</v>
      </c>
      <c r="V302" s="2">
        <f t="shared" si="111"/>
        <v>755.3009771379402</v>
      </c>
      <c r="W302" s="2">
        <f t="shared" si="132"/>
        <v>552.8122092691133</v>
      </c>
      <c r="X302" s="5">
        <f t="shared" si="133"/>
        <v>6.293350023458443</v>
      </c>
      <c r="Y302" s="2">
        <f t="shared" si="134"/>
        <v>8900.731021416155</v>
      </c>
    </row>
    <row r="303" spans="1:25" ht="9.75">
      <c r="A303" s="5">
        <f t="shared" si="112"/>
        <v>289</v>
      </c>
      <c r="B303" s="2">
        <f t="shared" si="113"/>
        <v>6970</v>
      </c>
      <c r="C303" s="2">
        <f t="shared" si="114"/>
        <v>0</v>
      </c>
      <c r="D303" s="3">
        <f t="shared" si="115"/>
        <v>0</v>
      </c>
      <c r="E303" s="2">
        <f t="shared" si="116"/>
        <v>0</v>
      </c>
      <c r="F303" s="2">
        <f t="shared" si="117"/>
        <v>0</v>
      </c>
      <c r="G303" s="2">
        <f t="shared" si="118"/>
        <v>0</v>
      </c>
      <c r="H303" s="5">
        <f t="shared" si="119"/>
        <v>45</v>
      </c>
      <c r="I303" s="2">
        <f t="shared" si="120"/>
        <v>62.57201858778922</v>
      </c>
      <c r="J303" s="5">
        <f t="shared" si="121"/>
        <v>0.2</v>
      </c>
      <c r="K303" s="2">
        <f t="shared" si="122"/>
        <v>8.734301218525167E-16</v>
      </c>
      <c r="L303" s="5">
        <f t="shared" si="123"/>
        <v>-7.284435267830427</v>
      </c>
      <c r="M303" s="5">
        <f t="shared" si="124"/>
        <v>-1.372509939793387E-19</v>
      </c>
      <c r="N303" s="2">
        <f t="shared" si="125"/>
        <v>1595.2697269980772</v>
      </c>
      <c r="O303" s="2">
        <f t="shared" si="126"/>
        <v>3087.9677069553622</v>
      </c>
      <c r="P303" s="2">
        <f t="shared" si="127"/>
        <v>3475.6913069309935</v>
      </c>
      <c r="Q303" s="2">
        <f t="shared" si="110"/>
        <v>12512.488704951576</v>
      </c>
      <c r="R303" s="2">
        <f t="shared" si="128"/>
        <v>388207.64520964614</v>
      </c>
      <c r="S303" s="18">
        <f t="shared" si="129"/>
        <v>518.0356628839924</v>
      </c>
      <c r="T303" s="14">
        <f t="shared" si="130"/>
        <v>1.2634224359623709E-22</v>
      </c>
      <c r="U303" s="3">
        <f t="shared" si="131"/>
        <v>1032.873865299588</v>
      </c>
      <c r="V303" s="2">
        <f t="shared" si="111"/>
        <v>759.873865299588</v>
      </c>
      <c r="W303" s="2">
        <f t="shared" si="132"/>
        <v>554.3151864970673</v>
      </c>
      <c r="X303" s="5">
        <f t="shared" si="133"/>
        <v>6.270243701774139</v>
      </c>
      <c r="Y303" s="2">
        <f t="shared" si="134"/>
        <v>8881.55857008455</v>
      </c>
    </row>
    <row r="304" spans="1:25" ht="9.75">
      <c r="A304" s="5">
        <f t="shared" si="112"/>
        <v>290</v>
      </c>
      <c r="B304" s="2">
        <f t="shared" si="113"/>
        <v>6970</v>
      </c>
      <c r="C304" s="2">
        <f t="shared" si="114"/>
        <v>0</v>
      </c>
      <c r="D304" s="3">
        <f t="shared" si="115"/>
        <v>0</v>
      </c>
      <c r="E304" s="2">
        <f t="shared" si="116"/>
        <v>0</v>
      </c>
      <c r="F304" s="2">
        <f t="shared" si="117"/>
        <v>0</v>
      </c>
      <c r="G304" s="2">
        <f t="shared" si="118"/>
        <v>0</v>
      </c>
      <c r="H304" s="5">
        <f t="shared" si="119"/>
        <v>45</v>
      </c>
      <c r="I304" s="2">
        <f t="shared" si="120"/>
        <v>62.6786020429312</v>
      </c>
      <c r="J304" s="5">
        <f t="shared" si="121"/>
        <v>0.2</v>
      </c>
      <c r="K304" s="2">
        <f t="shared" si="122"/>
        <v>7.078125773382656E-16</v>
      </c>
      <c r="L304" s="5">
        <f t="shared" si="123"/>
        <v>-7.280659900630228</v>
      </c>
      <c r="M304" s="5">
        <f t="shared" si="124"/>
        <v>-1.1122659030732916E-19</v>
      </c>
      <c r="N304" s="2">
        <f t="shared" si="125"/>
        <v>1587.9890670974469</v>
      </c>
      <c r="O304" s="2">
        <f t="shared" si="126"/>
        <v>3087.9677069553622</v>
      </c>
      <c r="P304" s="2">
        <f t="shared" si="127"/>
        <v>3472.3556609915663</v>
      </c>
      <c r="Q304" s="2">
        <f t="shared" si="110"/>
        <v>12500.480379569639</v>
      </c>
      <c r="R304" s="2">
        <f t="shared" si="128"/>
        <v>389799.2746066939</v>
      </c>
      <c r="S304" s="18">
        <f t="shared" si="129"/>
        <v>521.1236305909478</v>
      </c>
      <c r="T304" s="14">
        <f t="shared" si="130"/>
        <v>1.0258236004834495E-22</v>
      </c>
      <c r="U304" s="3">
        <f t="shared" si="131"/>
        <v>1037.4259253751445</v>
      </c>
      <c r="V304" s="2">
        <f t="shared" si="111"/>
        <v>764.4259253751445</v>
      </c>
      <c r="W304" s="2">
        <f t="shared" si="132"/>
        <v>555.8113181302922</v>
      </c>
      <c r="X304" s="5">
        <f t="shared" si="133"/>
        <v>6.247364074327079</v>
      </c>
      <c r="Y304" s="2">
        <f t="shared" si="134"/>
        <v>8862.480964921013</v>
      </c>
    </row>
    <row r="305" spans="1:25" ht="9.75">
      <c r="A305" s="5">
        <f t="shared" si="112"/>
        <v>291</v>
      </c>
      <c r="B305" s="2">
        <f t="shared" si="113"/>
        <v>6970</v>
      </c>
      <c r="C305" s="2">
        <f t="shared" si="114"/>
        <v>0</v>
      </c>
      <c r="D305" s="3">
        <f t="shared" si="115"/>
        <v>0</v>
      </c>
      <c r="E305" s="2">
        <f t="shared" si="116"/>
        <v>0</v>
      </c>
      <c r="F305" s="2">
        <f t="shared" si="117"/>
        <v>0</v>
      </c>
      <c r="G305" s="2">
        <f t="shared" si="118"/>
        <v>0</v>
      </c>
      <c r="H305" s="5">
        <f t="shared" si="119"/>
        <v>45</v>
      </c>
      <c r="I305" s="2">
        <f t="shared" si="120"/>
        <v>62.78533534920122</v>
      </c>
      <c r="J305" s="5">
        <f t="shared" si="121"/>
        <v>0.2</v>
      </c>
      <c r="K305" s="2">
        <f t="shared" si="122"/>
        <v>5.741492430436832E-16</v>
      </c>
      <c r="L305" s="5">
        <f t="shared" si="123"/>
        <v>-7.276904464445771</v>
      </c>
      <c r="M305" s="5">
        <f t="shared" si="124"/>
        <v>-9.022295553476141E-20</v>
      </c>
      <c r="N305" s="2">
        <f t="shared" si="125"/>
        <v>1580.712162633001</v>
      </c>
      <c r="O305" s="2">
        <f t="shared" si="126"/>
        <v>3087.9677069553622</v>
      </c>
      <c r="P305" s="2">
        <f t="shared" si="127"/>
        <v>3469.0337992436826</v>
      </c>
      <c r="Q305" s="2">
        <f t="shared" si="110"/>
        <v>12488.521677277258</v>
      </c>
      <c r="R305" s="2">
        <f t="shared" si="128"/>
        <v>391383.62522155914</v>
      </c>
      <c r="S305" s="18">
        <f t="shared" si="129"/>
        <v>524.2115982979032</v>
      </c>
      <c r="T305" s="14">
        <f t="shared" si="130"/>
        <v>8.337014350067219E-23</v>
      </c>
      <c r="U305" s="3">
        <f t="shared" si="131"/>
        <v>1041.957168133659</v>
      </c>
      <c r="V305" s="2">
        <f t="shared" si="111"/>
        <v>768.957168133659</v>
      </c>
      <c r="W305" s="2">
        <f t="shared" si="132"/>
        <v>557.3006077082656</v>
      </c>
      <c r="X305" s="5">
        <f t="shared" si="133"/>
        <v>6.224708445068921</v>
      </c>
      <c r="Y305" s="2">
        <f t="shared" si="134"/>
        <v>8843.499052031344</v>
      </c>
    </row>
    <row r="306" spans="1:25" ht="9.75">
      <c r="A306" s="5">
        <f t="shared" si="112"/>
        <v>292</v>
      </c>
      <c r="B306" s="2">
        <f t="shared" si="113"/>
        <v>6970</v>
      </c>
      <c r="C306" s="2">
        <f t="shared" si="114"/>
        <v>0</v>
      </c>
      <c r="D306" s="3">
        <f t="shared" si="115"/>
        <v>0</v>
      </c>
      <c r="E306" s="2">
        <f t="shared" si="116"/>
        <v>0</v>
      </c>
      <c r="F306" s="2">
        <f t="shared" si="117"/>
        <v>0</v>
      </c>
      <c r="G306" s="2">
        <f t="shared" si="118"/>
        <v>0</v>
      </c>
      <c r="H306" s="5">
        <f t="shared" si="119"/>
        <v>45</v>
      </c>
      <c r="I306" s="2">
        <f t="shared" si="120"/>
        <v>62.89221833039794</v>
      </c>
      <c r="J306" s="5">
        <f t="shared" si="121"/>
        <v>0.2</v>
      </c>
      <c r="K306" s="2">
        <f t="shared" si="122"/>
        <v>4.66173439623689E-16</v>
      </c>
      <c r="L306" s="5">
        <f t="shared" si="123"/>
        <v>-7.273168910355151</v>
      </c>
      <c r="M306" s="5">
        <f t="shared" si="124"/>
        <v>-7.325555557852125E-20</v>
      </c>
      <c r="N306" s="2">
        <f t="shared" si="125"/>
        <v>1573.4389937226458</v>
      </c>
      <c r="O306" s="2">
        <f t="shared" si="126"/>
        <v>3087.9677069553622</v>
      </c>
      <c r="P306" s="2">
        <f t="shared" si="127"/>
        <v>3465.725728641274</v>
      </c>
      <c r="Q306" s="2">
        <f t="shared" si="110"/>
        <v>12476.612623108587</v>
      </c>
      <c r="R306" s="2">
        <f t="shared" si="128"/>
        <v>392960.70079973695</v>
      </c>
      <c r="S306" s="18">
        <f t="shared" si="129"/>
        <v>527.2995660048585</v>
      </c>
      <c r="T306" s="14">
        <f t="shared" si="130"/>
        <v>6.782065188742439E-23</v>
      </c>
      <c r="U306" s="3">
        <f t="shared" si="131"/>
        <v>1046.4676042872477</v>
      </c>
      <c r="V306" s="2">
        <f t="shared" si="111"/>
        <v>773.4676042872477</v>
      </c>
      <c r="W306" s="2">
        <f t="shared" si="132"/>
        <v>558.7830587517528</v>
      </c>
      <c r="X306" s="5">
        <f t="shared" si="133"/>
        <v>6.202274164115221</v>
      </c>
      <c r="Y306" s="2">
        <f t="shared" si="134"/>
        <v>8824.613629378591</v>
      </c>
    </row>
    <row r="307" spans="1:25" ht="9.75">
      <c r="A307" s="5">
        <f t="shared" si="112"/>
        <v>293</v>
      </c>
      <c r="B307" s="2">
        <f t="shared" si="113"/>
        <v>6970</v>
      </c>
      <c r="C307" s="2">
        <f t="shared" si="114"/>
        <v>0</v>
      </c>
      <c r="D307" s="3">
        <f t="shared" si="115"/>
        <v>0</v>
      </c>
      <c r="E307" s="2">
        <f t="shared" si="116"/>
        <v>0</v>
      </c>
      <c r="F307" s="2">
        <f t="shared" si="117"/>
        <v>0</v>
      </c>
      <c r="G307" s="2">
        <f t="shared" si="118"/>
        <v>0</v>
      </c>
      <c r="H307" s="5">
        <f t="shared" si="119"/>
        <v>45</v>
      </c>
      <c r="I307" s="2">
        <f t="shared" si="120"/>
        <v>62.999250806199534</v>
      </c>
      <c r="J307" s="5">
        <f t="shared" si="121"/>
        <v>0.2</v>
      </c>
      <c r="K307" s="2">
        <f t="shared" si="122"/>
        <v>3.7886654851431657E-16</v>
      </c>
      <c r="L307" s="5">
        <f t="shared" si="123"/>
        <v>-7.26945318975428</v>
      </c>
      <c r="M307" s="5">
        <f t="shared" si="124"/>
        <v>-5.953590592661333E-20</v>
      </c>
      <c r="N307" s="2">
        <f t="shared" si="125"/>
        <v>1566.1695405328915</v>
      </c>
      <c r="O307" s="2">
        <f t="shared" si="126"/>
        <v>3087.9677069553622</v>
      </c>
      <c r="P307" s="2">
        <f t="shared" si="127"/>
        <v>3462.431456201287</v>
      </c>
      <c r="Q307" s="2">
        <f t="shared" si="110"/>
        <v>12464.753242324634</v>
      </c>
      <c r="R307" s="2">
        <f t="shared" si="128"/>
        <v>394530.5050668647</v>
      </c>
      <c r="S307" s="18">
        <f t="shared" si="129"/>
        <v>530.387533711814</v>
      </c>
      <c r="T307" s="14">
        <f t="shared" si="130"/>
        <v>5.522385335619999E-23</v>
      </c>
      <c r="U307" s="3">
        <f t="shared" si="131"/>
        <v>1050.957244491233</v>
      </c>
      <c r="V307" s="2">
        <f t="shared" si="111"/>
        <v>777.957244491233</v>
      </c>
      <c r="W307" s="2">
        <f t="shared" si="132"/>
        <v>560.2586747628528</v>
      </c>
      <c r="X307" s="5">
        <f t="shared" si="133"/>
        <v>6.180058626788546</v>
      </c>
      <c r="Y307" s="2">
        <f t="shared" si="134"/>
        <v>8805.825448536487</v>
      </c>
    </row>
    <row r="308" spans="1:25" ht="9.75">
      <c r="A308" s="5">
        <f t="shared" si="112"/>
        <v>294</v>
      </c>
      <c r="B308" s="2">
        <f t="shared" si="113"/>
        <v>6970</v>
      </c>
      <c r="C308" s="2">
        <f t="shared" si="114"/>
        <v>0</v>
      </c>
      <c r="D308" s="3">
        <f t="shared" si="115"/>
        <v>0</v>
      </c>
      <c r="E308" s="2">
        <f t="shared" si="116"/>
        <v>0</v>
      </c>
      <c r="F308" s="2">
        <f t="shared" si="117"/>
        <v>0</v>
      </c>
      <c r="G308" s="2">
        <f t="shared" si="118"/>
        <v>0</v>
      </c>
      <c r="H308" s="5">
        <f t="shared" si="119"/>
        <v>45</v>
      </c>
      <c r="I308" s="2">
        <f t="shared" si="120"/>
        <v>63.106432592146085</v>
      </c>
      <c r="J308" s="5">
        <f t="shared" si="121"/>
        <v>0.2</v>
      </c>
      <c r="K308" s="2">
        <f t="shared" si="122"/>
        <v>3.0820579715293665E-16</v>
      </c>
      <c r="L308" s="5">
        <f t="shared" si="123"/>
        <v>-7.265757254355278</v>
      </c>
      <c r="M308" s="5">
        <f t="shared" si="124"/>
        <v>-4.8431959781835183E-20</v>
      </c>
      <c r="N308" s="2">
        <f t="shared" si="125"/>
        <v>1558.9037832785361</v>
      </c>
      <c r="O308" s="2">
        <f t="shared" si="126"/>
        <v>3087.9677069553622</v>
      </c>
      <c r="P308" s="2">
        <f t="shared" si="127"/>
        <v>3459.150989002835</v>
      </c>
      <c r="Q308" s="2">
        <f t="shared" si="110"/>
        <v>12452.943560410207</v>
      </c>
      <c r="R308" s="2">
        <f t="shared" si="128"/>
        <v>396093.0417287704</v>
      </c>
      <c r="S308" s="18">
        <f t="shared" si="129"/>
        <v>533.4755014187693</v>
      </c>
      <c r="T308" s="14">
        <f t="shared" si="130"/>
        <v>4.5009540593003767E-23</v>
      </c>
      <c r="U308" s="3">
        <f t="shared" si="131"/>
        <v>1055.4260993442833</v>
      </c>
      <c r="V308" s="2">
        <f t="shared" si="111"/>
        <v>782.4260993442833</v>
      </c>
      <c r="W308" s="2">
        <f t="shared" si="132"/>
        <v>561.7274592250442</v>
      </c>
      <c r="X308" s="5">
        <f t="shared" si="133"/>
        <v>6.158059272685475</v>
      </c>
      <c r="Y308" s="2">
        <f t="shared" si="134"/>
        <v>8787.135216380786</v>
      </c>
    </row>
    <row r="309" spans="1:25" ht="9.75">
      <c r="A309" s="5">
        <f t="shared" si="112"/>
        <v>295</v>
      </c>
      <c r="B309" s="2">
        <f t="shared" si="113"/>
        <v>6970</v>
      </c>
      <c r="C309" s="2">
        <f t="shared" si="114"/>
        <v>0</v>
      </c>
      <c r="D309" s="3">
        <f t="shared" si="115"/>
        <v>0</v>
      </c>
      <c r="E309" s="2">
        <f t="shared" si="116"/>
        <v>0</v>
      </c>
      <c r="F309" s="2">
        <f t="shared" si="117"/>
        <v>0</v>
      </c>
      <c r="G309" s="2">
        <f t="shared" si="118"/>
        <v>0</v>
      </c>
      <c r="H309" s="5">
        <f t="shared" si="119"/>
        <v>45</v>
      </c>
      <c r="I309" s="2">
        <f t="shared" si="120"/>
        <v>63.21376349962231</v>
      </c>
      <c r="J309" s="5">
        <f t="shared" si="121"/>
        <v>0.2</v>
      </c>
      <c r="K309" s="2">
        <f t="shared" si="122"/>
        <v>2.5096372483196687E-16</v>
      </c>
      <c r="L309" s="5">
        <f t="shared" si="123"/>
        <v>-7.262081056184913</v>
      </c>
      <c r="M309" s="5">
        <f t="shared" si="124"/>
        <v>-3.9436611348552076E-20</v>
      </c>
      <c r="N309" s="2">
        <f t="shared" si="125"/>
        <v>1551.6417022223511</v>
      </c>
      <c r="O309" s="2">
        <f t="shared" si="126"/>
        <v>3087.9677069553622</v>
      </c>
      <c r="P309" s="2">
        <f t="shared" si="127"/>
        <v>3455.8843341863503</v>
      </c>
      <c r="Q309" s="2">
        <f t="shared" si="110"/>
        <v>12441.183603070862</v>
      </c>
      <c r="R309" s="2">
        <f t="shared" si="128"/>
        <v>397648.3144715209</v>
      </c>
      <c r="S309" s="18">
        <f t="shared" si="129"/>
        <v>536.5634691257247</v>
      </c>
      <c r="T309" s="14">
        <f t="shared" si="130"/>
        <v>3.671938252159004E-23</v>
      </c>
      <c r="U309" s="3">
        <f t="shared" si="131"/>
        <v>1059.8741793885497</v>
      </c>
      <c r="V309" s="2">
        <f t="shared" si="111"/>
        <v>786.8741793885497</v>
      </c>
      <c r="W309" s="2">
        <f t="shared" si="132"/>
        <v>563.1894156032297</v>
      </c>
      <c r="X309" s="5">
        <f t="shared" si="133"/>
        <v>6.136273584766801</v>
      </c>
      <c r="Y309" s="2">
        <f t="shared" si="134"/>
        <v>8768.543596720849</v>
      </c>
    </row>
    <row r="310" spans="1:25" ht="9.75">
      <c r="A310" s="5">
        <f t="shared" si="112"/>
        <v>296</v>
      </c>
      <c r="B310" s="2">
        <f t="shared" si="113"/>
        <v>6970</v>
      </c>
      <c r="C310" s="2">
        <f t="shared" si="114"/>
        <v>0</v>
      </c>
      <c r="D310" s="3">
        <f t="shared" si="115"/>
        <v>0</v>
      </c>
      <c r="E310" s="2">
        <f t="shared" si="116"/>
        <v>0</v>
      </c>
      <c r="F310" s="2">
        <f t="shared" si="117"/>
        <v>0</v>
      </c>
      <c r="G310" s="2">
        <f t="shared" si="118"/>
        <v>0</v>
      </c>
      <c r="H310" s="5">
        <f t="shared" si="119"/>
        <v>45</v>
      </c>
      <c r="I310" s="2">
        <f t="shared" si="120"/>
        <v>63.32124333584027</v>
      </c>
      <c r="J310" s="5">
        <f t="shared" si="121"/>
        <v>0.2</v>
      </c>
      <c r="K310" s="2">
        <f t="shared" si="122"/>
        <v>2.045485985454415E-16</v>
      </c>
      <c r="L310" s="5">
        <f t="shared" si="123"/>
        <v>-7.258424547583008</v>
      </c>
      <c r="M310" s="5">
        <f t="shared" si="124"/>
        <v>-3.2142629657133404E-20</v>
      </c>
      <c r="N310" s="2">
        <f t="shared" si="125"/>
        <v>1544.3832776747681</v>
      </c>
      <c r="O310" s="2">
        <f t="shared" si="126"/>
        <v>3087.9677069553622</v>
      </c>
      <c r="P310" s="2">
        <f t="shared" si="127"/>
        <v>3452.6314989527364</v>
      </c>
      <c r="Q310" s="2">
        <f t="shared" si="110"/>
        <v>12429.47339622985</v>
      </c>
      <c r="R310" s="2">
        <f t="shared" si="128"/>
        <v>399196.3269614694</v>
      </c>
      <c r="S310" s="18">
        <f t="shared" si="129"/>
        <v>539.6514368326801</v>
      </c>
      <c r="T310" s="14">
        <f t="shared" si="130"/>
        <v>2.9984641899452874E-23</v>
      </c>
      <c r="U310" s="3">
        <f t="shared" si="131"/>
        <v>1064.3014951098025</v>
      </c>
      <c r="V310" s="2">
        <f t="shared" si="111"/>
        <v>791.3014951098025</v>
      </c>
      <c r="W310" s="2">
        <f t="shared" si="132"/>
        <v>564.6445473437813</v>
      </c>
      <c r="X310" s="5">
        <f t="shared" si="133"/>
        <v>6.114699088470286</v>
      </c>
      <c r="Y310" s="2">
        <f t="shared" si="134"/>
        <v>8750.05121187376</v>
      </c>
    </row>
    <row r="311" spans="1:25" ht="9.75">
      <c r="A311" s="5">
        <f t="shared" si="112"/>
        <v>297</v>
      </c>
      <c r="B311" s="2">
        <f t="shared" si="113"/>
        <v>6970</v>
      </c>
      <c r="C311" s="2">
        <f t="shared" si="114"/>
        <v>0</v>
      </c>
      <c r="D311" s="3">
        <f t="shared" si="115"/>
        <v>0</v>
      </c>
      <c r="E311" s="2">
        <f t="shared" si="116"/>
        <v>0</v>
      </c>
      <c r="F311" s="2">
        <f t="shared" si="117"/>
        <v>0</v>
      </c>
      <c r="G311" s="2">
        <f t="shared" si="118"/>
        <v>0</v>
      </c>
      <c r="H311" s="5">
        <f t="shared" si="119"/>
        <v>45</v>
      </c>
      <c r="I311" s="2">
        <f t="shared" si="120"/>
        <v>63.4288719038224</v>
      </c>
      <c r="J311" s="5">
        <f t="shared" si="121"/>
        <v>0.2</v>
      </c>
      <c r="K311" s="2">
        <f t="shared" si="122"/>
        <v>1.6687730455191498E-16</v>
      </c>
      <c r="L311" s="5">
        <f t="shared" si="123"/>
        <v>-7.254787681200906</v>
      </c>
      <c r="M311" s="5">
        <f t="shared" si="124"/>
        <v>-2.6222692462680942E-20</v>
      </c>
      <c r="N311" s="2">
        <f t="shared" si="125"/>
        <v>1537.1284899935672</v>
      </c>
      <c r="O311" s="2">
        <f t="shared" si="126"/>
        <v>3087.9677069553622</v>
      </c>
      <c r="P311" s="2">
        <f t="shared" si="127"/>
        <v>3449.392490562514</v>
      </c>
      <c r="Q311" s="2">
        <f t="shared" si="110"/>
        <v>12417.81296602505</v>
      </c>
      <c r="R311" s="2">
        <f t="shared" si="128"/>
        <v>400737.0828453036</v>
      </c>
      <c r="S311" s="18">
        <f t="shared" si="129"/>
        <v>542.7394045396355</v>
      </c>
      <c r="T311" s="14">
        <f t="shared" si="130"/>
        <v>2.4508394599784597E-23</v>
      </c>
      <c r="U311" s="3">
        <f t="shared" si="131"/>
        <v>1068.7080569375682</v>
      </c>
      <c r="V311" s="2">
        <f t="shared" si="111"/>
        <v>795.7080569375682</v>
      </c>
      <c r="W311" s="2">
        <f t="shared" si="132"/>
        <v>566.0928578745854</v>
      </c>
      <c r="X311" s="5">
        <f t="shared" si="133"/>
        <v>6.0933333508452545</v>
      </c>
      <c r="Y311" s="2">
        <f t="shared" si="134"/>
        <v>8731.658644182955</v>
      </c>
    </row>
    <row r="312" spans="1:25" ht="9.75">
      <c r="A312" s="5">
        <f t="shared" si="112"/>
        <v>298</v>
      </c>
      <c r="B312" s="2">
        <f t="shared" si="113"/>
        <v>6970</v>
      </c>
      <c r="C312" s="2">
        <f t="shared" si="114"/>
        <v>0</v>
      </c>
      <c r="D312" s="3">
        <f t="shared" si="115"/>
        <v>0</v>
      </c>
      <c r="E312" s="2">
        <f t="shared" si="116"/>
        <v>0</v>
      </c>
      <c r="F312" s="2">
        <f t="shared" si="117"/>
        <v>0</v>
      </c>
      <c r="G312" s="2">
        <f t="shared" si="118"/>
        <v>0</v>
      </c>
      <c r="H312" s="5">
        <f t="shared" si="119"/>
        <v>45</v>
      </c>
      <c r="I312" s="2">
        <f t="shared" si="120"/>
        <v>63.536649002384536</v>
      </c>
      <c r="J312" s="5">
        <f t="shared" si="121"/>
        <v>0.2</v>
      </c>
      <c r="K312" s="2">
        <f t="shared" si="122"/>
        <v>1.3627401751393087E-16</v>
      </c>
      <c r="L312" s="5">
        <f t="shared" si="123"/>
        <v>-7.251170409999929</v>
      </c>
      <c r="M312" s="5">
        <f t="shared" si="124"/>
        <v>-2.14134685432536E-20</v>
      </c>
      <c r="N312" s="2">
        <f t="shared" si="125"/>
        <v>1529.8773195835672</v>
      </c>
      <c r="O312" s="2">
        <f t="shared" si="126"/>
        <v>3087.9677069553622</v>
      </c>
      <c r="P312" s="2">
        <f t="shared" si="127"/>
        <v>3446.1673163349687</v>
      </c>
      <c r="Q312" s="2">
        <f t="shared" si="110"/>
        <v>12406.202338805888</v>
      </c>
      <c r="R312" s="2">
        <f t="shared" si="128"/>
        <v>402270.58575009217</v>
      </c>
      <c r="S312" s="18">
        <f t="shared" si="129"/>
        <v>545.8273722465909</v>
      </c>
      <c r="T312" s="14">
        <f t="shared" si="130"/>
        <v>2.0051328684171257E-23</v>
      </c>
      <c r="U312" s="3">
        <f t="shared" si="131"/>
        <v>1073.0938752452635</v>
      </c>
      <c r="V312" s="2">
        <f t="shared" si="111"/>
        <v>800.0938752452635</v>
      </c>
      <c r="W312" s="2">
        <f t="shared" si="132"/>
        <v>567.5343506050867</v>
      </c>
      <c r="X312" s="5">
        <f t="shared" si="133"/>
        <v>6.0721739797085</v>
      </c>
      <c r="Y312" s="2">
        <f t="shared" si="134"/>
        <v>8713.366437483657</v>
      </c>
    </row>
    <row r="313" spans="1:25" ht="9.75">
      <c r="A313" s="5">
        <f t="shared" si="112"/>
        <v>299</v>
      </c>
      <c r="B313" s="2">
        <f t="shared" si="113"/>
        <v>6970</v>
      </c>
      <c r="C313" s="2">
        <f t="shared" si="114"/>
        <v>0</v>
      </c>
      <c r="D313" s="3">
        <f t="shared" si="115"/>
        <v>0</v>
      </c>
      <c r="E313" s="2">
        <f t="shared" si="116"/>
        <v>0</v>
      </c>
      <c r="F313" s="2">
        <f t="shared" si="117"/>
        <v>0</v>
      </c>
      <c r="G313" s="2">
        <f t="shared" si="118"/>
        <v>0</v>
      </c>
      <c r="H313" s="5">
        <f t="shared" si="119"/>
        <v>45</v>
      </c>
      <c r="I313" s="2">
        <f t="shared" si="120"/>
        <v>63.64457442611924</v>
      </c>
      <c r="J313" s="5">
        <f t="shared" si="121"/>
        <v>0.2</v>
      </c>
      <c r="K313" s="2">
        <f t="shared" si="122"/>
        <v>1.113893483853643E-16</v>
      </c>
      <c r="L313" s="5">
        <f t="shared" si="123"/>
        <v>-7.247572687249829</v>
      </c>
      <c r="M313" s="5">
        <f t="shared" si="124"/>
        <v>-1.7502916378377943E-20</v>
      </c>
      <c r="N313" s="2">
        <f t="shared" si="125"/>
        <v>1522.6297468963173</v>
      </c>
      <c r="O313" s="2">
        <f t="shared" si="126"/>
        <v>3087.9677069553622</v>
      </c>
      <c r="P313" s="2">
        <f t="shared" si="127"/>
        <v>3442.955983647293</v>
      </c>
      <c r="Q313" s="2">
        <f t="shared" si="110"/>
        <v>12394.641541130255</v>
      </c>
      <c r="R313" s="2">
        <f t="shared" si="128"/>
        <v>403796.8392833321</v>
      </c>
      <c r="S313" s="18">
        <f t="shared" si="129"/>
        <v>548.9153399535463</v>
      </c>
      <c r="T313" s="14">
        <f t="shared" si="130"/>
        <v>1.642039262652439E-23</v>
      </c>
      <c r="U313" s="3">
        <f t="shared" si="131"/>
        <v>1077.45896035033</v>
      </c>
      <c r="V313" s="2">
        <f t="shared" si="111"/>
        <v>804.45896035033</v>
      </c>
      <c r="W313" s="2">
        <f t="shared" si="132"/>
        <v>568.9690289263322</v>
      </c>
      <c r="X313" s="5">
        <f t="shared" si="133"/>
        <v>6.05121862282081</v>
      </c>
      <c r="Y313" s="2">
        <f t="shared" si="134"/>
        <v>8695.17509851691</v>
      </c>
    </row>
    <row r="314" spans="1:25" ht="9.75">
      <c r="A314" s="5">
        <f t="shared" si="112"/>
        <v>300</v>
      </c>
      <c r="B314" s="2">
        <f t="shared" si="113"/>
        <v>6970</v>
      </c>
      <c r="C314" s="2">
        <f t="shared" si="114"/>
        <v>0</v>
      </c>
      <c r="D314" s="3">
        <f t="shared" si="115"/>
        <v>0</v>
      </c>
      <c r="E314" s="2">
        <f t="shared" si="116"/>
        <v>0</v>
      </c>
      <c r="F314" s="2">
        <f t="shared" si="117"/>
        <v>0</v>
      </c>
      <c r="G314" s="2">
        <f t="shared" si="118"/>
        <v>0</v>
      </c>
      <c r="H314" s="5">
        <f t="shared" si="119"/>
        <v>45</v>
      </c>
      <c r="I314" s="2">
        <f t="shared" si="120"/>
        <v>63.75264796537915</v>
      </c>
      <c r="J314" s="5">
        <f t="shared" si="121"/>
        <v>0.2</v>
      </c>
      <c r="K314" s="2">
        <f t="shared" si="122"/>
        <v>9.113577559073707E-17</v>
      </c>
      <c r="L314" s="5">
        <f t="shared" si="123"/>
        <v>-7.243994466527294</v>
      </c>
      <c r="M314" s="5">
        <f t="shared" si="124"/>
        <v>-1.4320140401020153E-20</v>
      </c>
      <c r="N314" s="2">
        <f t="shared" si="125"/>
        <v>1515.38575242979</v>
      </c>
      <c r="O314" s="2">
        <f t="shared" si="126"/>
        <v>3087.9677069553622</v>
      </c>
      <c r="P314" s="2">
        <f t="shared" si="127"/>
        <v>3439.7584999337323</v>
      </c>
      <c r="Q314" s="2">
        <f t="shared" si="110"/>
        <v>12383.130599761436</v>
      </c>
      <c r="R314" s="2">
        <f t="shared" si="128"/>
        <v>405315.84703299514</v>
      </c>
      <c r="S314" s="18">
        <f t="shared" si="129"/>
        <v>552.0033076605017</v>
      </c>
      <c r="T314" s="14">
        <f t="shared" si="130"/>
        <v>1.3459713131700534E-23</v>
      </c>
      <c r="U314" s="3">
        <f t="shared" si="131"/>
        <v>1081.803322514366</v>
      </c>
      <c r="V314" s="2">
        <f t="shared" si="111"/>
        <v>808.8033225143661</v>
      </c>
      <c r="W314" s="2">
        <f t="shared" si="132"/>
        <v>570.3968962110155</v>
      </c>
      <c r="X314" s="5">
        <f t="shared" si="133"/>
        <v>6.030464967083571</v>
      </c>
      <c r="Y314" s="2">
        <f t="shared" si="134"/>
        <v>8677.085098294161</v>
      </c>
    </row>
    <row r="315" spans="1:25" ht="9.75">
      <c r="A315" s="5">
        <f t="shared" si="112"/>
        <v>301</v>
      </c>
      <c r="B315" s="2">
        <f t="shared" si="113"/>
        <v>6970</v>
      </c>
      <c r="C315" s="2">
        <f t="shared" si="114"/>
        <v>0</v>
      </c>
      <c r="D315" s="3">
        <f t="shared" si="115"/>
        <v>0</v>
      </c>
      <c r="E315" s="2">
        <f t="shared" si="116"/>
        <v>0</v>
      </c>
      <c r="F315" s="2">
        <f t="shared" si="117"/>
        <v>0</v>
      </c>
      <c r="G315" s="2">
        <f t="shared" si="118"/>
        <v>0</v>
      </c>
      <c r="H315" s="5">
        <f t="shared" si="119"/>
        <v>45</v>
      </c>
      <c r="I315" s="2">
        <f t="shared" si="120"/>
        <v>63.86086940626067</v>
      </c>
      <c r="J315" s="5">
        <f t="shared" si="121"/>
        <v>0.2</v>
      </c>
      <c r="K315" s="2">
        <f t="shared" si="122"/>
        <v>7.463603480336688E-17</v>
      </c>
      <c r="L315" s="5">
        <f t="shared" si="123"/>
        <v>-7.240435701714425</v>
      </c>
      <c r="M315" s="5">
        <f t="shared" si="124"/>
        <v>-1.1727282721236663E-20</v>
      </c>
      <c r="N315" s="2">
        <f t="shared" si="125"/>
        <v>1508.1453167280756</v>
      </c>
      <c r="O315" s="2">
        <f t="shared" si="126"/>
        <v>3087.9677069553622</v>
      </c>
      <c r="P315" s="2">
        <f t="shared" si="127"/>
        <v>3436.5748726847182</v>
      </c>
      <c r="Q315" s="2">
        <f t="shared" si="110"/>
        <v>12371.669541664985</v>
      </c>
      <c r="R315" s="2">
        <f t="shared" si="128"/>
        <v>406827.6125675741</v>
      </c>
      <c r="S315" s="18">
        <f t="shared" si="129"/>
        <v>555.0912753674571</v>
      </c>
      <c r="T315" s="14">
        <f t="shared" si="130"/>
        <v>1.1043322441546895E-23</v>
      </c>
      <c r="U315" s="3">
        <f t="shared" si="131"/>
        <v>1086.1269719432619</v>
      </c>
      <c r="V315" s="2">
        <f t="shared" si="111"/>
        <v>813.1269719432619</v>
      </c>
      <c r="W315" s="2">
        <f t="shared" si="132"/>
        <v>571.8179558135196</v>
      </c>
      <c r="X315" s="5">
        <f t="shared" si="133"/>
        <v>6.009910737754883</v>
      </c>
      <c r="Y315" s="2">
        <f t="shared" si="134"/>
        <v>8659.096873414299</v>
      </c>
    </row>
    <row r="316" spans="1:25" ht="9.75">
      <c r="A316" s="5">
        <f t="shared" si="112"/>
        <v>302</v>
      </c>
      <c r="B316" s="2">
        <f t="shared" si="113"/>
        <v>6970</v>
      </c>
      <c r="C316" s="2">
        <f t="shared" si="114"/>
        <v>0</v>
      </c>
      <c r="D316" s="3">
        <f t="shared" si="115"/>
        <v>0</v>
      </c>
      <c r="E316" s="2">
        <f t="shared" si="116"/>
        <v>0</v>
      </c>
      <c r="F316" s="2">
        <f t="shared" si="117"/>
        <v>0</v>
      </c>
      <c r="G316" s="2">
        <f t="shared" si="118"/>
        <v>0</v>
      </c>
      <c r="H316" s="5">
        <f t="shared" si="119"/>
        <v>45</v>
      </c>
      <c r="I316" s="2">
        <f t="shared" si="120"/>
        <v>63.96923853058764</v>
      </c>
      <c r="J316" s="5">
        <f t="shared" si="121"/>
        <v>0.2</v>
      </c>
      <c r="K316" s="2">
        <f t="shared" si="122"/>
        <v>6.118183040448528E-17</v>
      </c>
      <c r="L316" s="5">
        <f t="shared" si="123"/>
        <v>-7.236896346997252</v>
      </c>
      <c r="M316" s="5">
        <f t="shared" si="124"/>
        <v>-9.613036203483713E-21</v>
      </c>
      <c r="N316" s="2">
        <f t="shared" si="125"/>
        <v>1500.9084203810783</v>
      </c>
      <c r="O316" s="2">
        <f t="shared" si="126"/>
        <v>3087.9677069553622</v>
      </c>
      <c r="P316" s="2">
        <f t="shared" si="127"/>
        <v>3433.405109446012</v>
      </c>
      <c r="Q316" s="2">
        <f t="shared" si="110"/>
        <v>12360.258394005643</v>
      </c>
      <c r="R316" s="2">
        <f t="shared" si="128"/>
        <v>408332.13943612867</v>
      </c>
      <c r="S316" s="18">
        <f t="shared" si="129"/>
        <v>558.1792430744125</v>
      </c>
      <c r="T316" s="14">
        <f t="shared" si="130"/>
        <v>9.069329539933094E-24</v>
      </c>
      <c r="U316" s="3">
        <f t="shared" si="131"/>
        <v>1090.429918787328</v>
      </c>
      <c r="V316" s="2">
        <f t="shared" si="111"/>
        <v>817.429918787328</v>
      </c>
      <c r="W316" s="2">
        <f t="shared" si="132"/>
        <v>573.232211069961</v>
      </c>
      <c r="X316" s="5">
        <f t="shared" si="133"/>
        <v>5.989553697684614</v>
      </c>
      <c r="Y316" s="2">
        <f t="shared" si="134"/>
        <v>8641.21082733473</v>
      </c>
    </row>
    <row r="317" spans="1:25" ht="9.75">
      <c r="A317" s="5">
        <f t="shared" si="112"/>
        <v>303</v>
      </c>
      <c r="B317" s="2">
        <f t="shared" si="113"/>
        <v>6970</v>
      </c>
      <c r="C317" s="2">
        <f t="shared" si="114"/>
        <v>0</v>
      </c>
      <c r="D317" s="3">
        <f t="shared" si="115"/>
        <v>0</v>
      </c>
      <c r="E317" s="2">
        <f t="shared" si="116"/>
        <v>0</v>
      </c>
      <c r="F317" s="2">
        <f t="shared" si="117"/>
        <v>0</v>
      </c>
      <c r="G317" s="2">
        <f t="shared" si="118"/>
        <v>0</v>
      </c>
      <c r="H317" s="5">
        <f t="shared" si="119"/>
        <v>45</v>
      </c>
      <c r="I317" s="2">
        <f t="shared" si="120"/>
        <v>64.07775511589536</v>
      </c>
      <c r="J317" s="5">
        <f t="shared" si="121"/>
        <v>0.2</v>
      </c>
      <c r="K317" s="2">
        <f t="shared" si="122"/>
        <v>5.0200775408614526E-17</v>
      </c>
      <c r="L317" s="5">
        <f t="shared" si="123"/>
        <v>-7.233376356864259</v>
      </c>
      <c r="M317" s="5">
        <f t="shared" si="124"/>
        <v>-7.887450148581318E-21</v>
      </c>
      <c r="N317" s="2">
        <f t="shared" si="125"/>
        <v>1493.675044024214</v>
      </c>
      <c r="O317" s="2">
        <f t="shared" si="126"/>
        <v>3087.9677069553622</v>
      </c>
      <c r="P317" s="2">
        <f t="shared" si="127"/>
        <v>3430.249217817839</v>
      </c>
      <c r="Q317" s="2">
        <f t="shared" si="110"/>
        <v>12348.897184144222</v>
      </c>
      <c r="R317" s="2">
        <f t="shared" si="128"/>
        <v>409829.4311683313</v>
      </c>
      <c r="S317" s="18">
        <f t="shared" si="129"/>
        <v>561.2672107813679</v>
      </c>
      <c r="T317" s="14">
        <f t="shared" si="130"/>
        <v>7.45524452303795E-24</v>
      </c>
      <c r="U317" s="3">
        <f t="shared" si="131"/>
        <v>1094.7121731414275</v>
      </c>
      <c r="V317" s="2">
        <f t="shared" si="111"/>
        <v>821.7121731414275</v>
      </c>
      <c r="W317" s="2">
        <f t="shared" si="132"/>
        <v>574.6396652982314</v>
      </c>
      <c r="X317" s="5">
        <f t="shared" si="133"/>
        <v>5.969391646567904</v>
      </c>
      <c r="Y317" s="2">
        <f t="shared" si="134"/>
        <v>8623.427331598388</v>
      </c>
    </row>
    <row r="318" spans="1:25" ht="9.75">
      <c r="A318" s="5">
        <f t="shared" si="112"/>
        <v>304</v>
      </c>
      <c r="B318" s="2">
        <f t="shared" si="113"/>
        <v>6970</v>
      </c>
      <c r="C318" s="2">
        <f t="shared" si="114"/>
        <v>0</v>
      </c>
      <c r="D318" s="3">
        <f t="shared" si="115"/>
        <v>0</v>
      </c>
      <c r="E318" s="2">
        <f t="shared" si="116"/>
        <v>0</v>
      </c>
      <c r="F318" s="2">
        <f t="shared" si="117"/>
        <v>0</v>
      </c>
      <c r="G318" s="2">
        <f t="shared" si="118"/>
        <v>0</v>
      </c>
      <c r="H318" s="5">
        <f t="shared" si="119"/>
        <v>45</v>
      </c>
      <c r="I318" s="2">
        <f t="shared" si="120"/>
        <v>64.18641893541462</v>
      </c>
      <c r="J318" s="5">
        <f t="shared" si="121"/>
        <v>0.2</v>
      </c>
      <c r="K318" s="2">
        <f t="shared" si="122"/>
        <v>4.122989681558001E-17</v>
      </c>
      <c r="L318" s="5">
        <f t="shared" si="123"/>
        <v>-7.229875686104898</v>
      </c>
      <c r="M318" s="5">
        <f t="shared" si="124"/>
        <v>-6.477767378849452E-21</v>
      </c>
      <c r="N318" s="2">
        <f t="shared" si="125"/>
        <v>1486.4451683381092</v>
      </c>
      <c r="O318" s="2">
        <f t="shared" si="126"/>
        <v>3087.9677069553622</v>
      </c>
      <c r="P318" s="2">
        <f t="shared" si="127"/>
        <v>3427.107205454021</v>
      </c>
      <c r="Q318" s="2">
        <f t="shared" si="110"/>
        <v>12337.585939634475</v>
      </c>
      <c r="R318" s="2">
        <f t="shared" si="128"/>
        <v>411319.4912745125</v>
      </c>
      <c r="S318" s="18">
        <f t="shared" si="129"/>
        <v>564.3551784883233</v>
      </c>
      <c r="T318" s="14">
        <f t="shared" si="130"/>
        <v>6.13422473268992E-24</v>
      </c>
      <c r="U318" s="3">
        <f t="shared" si="131"/>
        <v>1098.9737450451057</v>
      </c>
      <c r="V318" s="2">
        <f t="shared" si="111"/>
        <v>825.9737450451057</v>
      </c>
      <c r="W318" s="2">
        <f t="shared" si="132"/>
        <v>576.0403217980418</v>
      </c>
      <c r="X318" s="5">
        <f t="shared" si="133"/>
        <v>5.949422420216542</v>
      </c>
      <c r="Y318" s="2">
        <f t="shared" si="134"/>
        <v>8605.746727018055</v>
      </c>
    </row>
    <row r="319" spans="1:25" ht="9.75">
      <c r="A319" s="5">
        <f t="shared" si="112"/>
        <v>305</v>
      </c>
      <c r="B319" s="2">
        <f t="shared" si="113"/>
        <v>6970</v>
      </c>
      <c r="C319" s="2">
        <f t="shared" si="114"/>
        <v>0</v>
      </c>
      <c r="D319" s="3">
        <f t="shared" si="115"/>
        <v>0</v>
      </c>
      <c r="E319" s="2">
        <f t="shared" si="116"/>
        <v>0</v>
      </c>
      <c r="F319" s="2">
        <f t="shared" si="117"/>
        <v>0</v>
      </c>
      <c r="G319" s="2">
        <f t="shared" si="118"/>
        <v>0</v>
      </c>
      <c r="H319" s="5">
        <f t="shared" si="119"/>
        <v>45</v>
      </c>
      <c r="I319" s="2">
        <f t="shared" si="120"/>
        <v>64.29522975805607</v>
      </c>
      <c r="J319" s="5">
        <f t="shared" si="121"/>
        <v>0.2</v>
      </c>
      <c r="K319" s="2">
        <f t="shared" si="122"/>
        <v>3.3894383990019805E-17</v>
      </c>
      <c r="L319" s="5">
        <f t="shared" si="123"/>
        <v>-7.226394289808153</v>
      </c>
      <c r="M319" s="5">
        <f t="shared" si="124"/>
        <v>-5.325085016514819E-21</v>
      </c>
      <c r="N319" s="2">
        <f t="shared" si="125"/>
        <v>1479.218774048301</v>
      </c>
      <c r="O319" s="2">
        <f t="shared" si="126"/>
        <v>3087.9677069553622</v>
      </c>
      <c r="P319" s="2">
        <f t="shared" si="127"/>
        <v>3423.979080061109</v>
      </c>
      <c r="Q319" s="2">
        <f t="shared" si="110"/>
        <v>12326.324688219993</v>
      </c>
      <c r="R319" s="2">
        <f t="shared" si="128"/>
        <v>412802.3232457057</v>
      </c>
      <c r="S319" s="18">
        <f t="shared" si="129"/>
        <v>567.4431461952787</v>
      </c>
      <c r="T319" s="14">
        <f t="shared" si="130"/>
        <v>5.05205831761949E-24</v>
      </c>
      <c r="U319" s="3">
        <f t="shared" si="131"/>
        <v>1103.2146444827183</v>
      </c>
      <c r="V319" s="2">
        <f t="shared" si="111"/>
        <v>830.2146444827183</v>
      </c>
      <c r="W319" s="2">
        <f t="shared" si="132"/>
        <v>577.4341838509633</v>
      </c>
      <c r="X319" s="5">
        <f t="shared" si="133"/>
        <v>5.929643889847788</v>
      </c>
      <c r="Y319" s="2">
        <f t="shared" si="134"/>
        <v>8588.169324819748</v>
      </c>
    </row>
    <row r="320" spans="1:25" ht="9.75">
      <c r="A320" s="5">
        <f t="shared" si="112"/>
        <v>306</v>
      </c>
      <c r="B320" s="2">
        <f t="shared" si="113"/>
        <v>6970</v>
      </c>
      <c r="C320" s="2">
        <f t="shared" si="114"/>
        <v>0</v>
      </c>
      <c r="D320" s="3">
        <f t="shared" si="115"/>
        <v>0</v>
      </c>
      <c r="E320" s="2">
        <f t="shared" si="116"/>
        <v>0</v>
      </c>
      <c r="F320" s="2">
        <f t="shared" si="117"/>
        <v>0</v>
      </c>
      <c r="G320" s="2">
        <f t="shared" si="118"/>
        <v>0</v>
      </c>
      <c r="H320" s="5">
        <f t="shared" si="119"/>
        <v>45</v>
      </c>
      <c r="I320" s="2">
        <f t="shared" si="120"/>
        <v>64.40418734839463</v>
      </c>
      <c r="J320" s="5">
        <f t="shared" si="121"/>
        <v>0.2</v>
      </c>
      <c r="K320" s="2">
        <f t="shared" si="122"/>
        <v>2.789052763845958E-17</v>
      </c>
      <c r="L320" s="5">
        <f t="shared" si="123"/>
        <v>-7.222932123361077</v>
      </c>
      <c r="M320" s="5">
        <f t="shared" si="124"/>
        <v>-4.3816736417704284E-21</v>
      </c>
      <c r="N320" s="2">
        <f t="shared" si="125"/>
        <v>1471.99584192494</v>
      </c>
      <c r="O320" s="2">
        <f t="shared" si="126"/>
        <v>3087.9677069553622</v>
      </c>
      <c r="P320" s="2">
        <f t="shared" si="127"/>
        <v>3420.8648493975134</v>
      </c>
      <c r="Q320" s="2">
        <f t="shared" si="110"/>
        <v>12315.113457831048</v>
      </c>
      <c r="R320" s="2">
        <f t="shared" si="128"/>
        <v>414277.93055369233</v>
      </c>
      <c r="S320" s="18">
        <f t="shared" si="129"/>
        <v>570.5311139022341</v>
      </c>
      <c r="T320" s="14">
        <f t="shared" si="130"/>
        <v>4.164738256614431E-24</v>
      </c>
      <c r="U320" s="3">
        <f t="shared" si="131"/>
        <v>1107.4348813835602</v>
      </c>
      <c r="V320" s="2">
        <f t="shared" si="111"/>
        <v>834.4348813835602</v>
      </c>
      <c r="W320" s="2">
        <f t="shared" si="132"/>
        <v>578.8212547204707</v>
      </c>
      <c r="X320" s="5">
        <f t="shared" si="133"/>
        <v>5.910053961390112</v>
      </c>
      <c r="Y320" s="2">
        <f t="shared" si="134"/>
        <v>8570.695407746574</v>
      </c>
    </row>
    <row r="321" spans="1:25" ht="9.75">
      <c r="A321" s="5">
        <f t="shared" si="112"/>
        <v>307</v>
      </c>
      <c r="B321" s="2">
        <f t="shared" si="113"/>
        <v>6970</v>
      </c>
      <c r="C321" s="2">
        <f t="shared" si="114"/>
        <v>0</v>
      </c>
      <c r="D321" s="3">
        <f t="shared" si="115"/>
        <v>0</v>
      </c>
      <c r="E321" s="2">
        <f t="shared" si="116"/>
        <v>0</v>
      </c>
      <c r="F321" s="2">
        <f t="shared" si="117"/>
        <v>0</v>
      </c>
      <c r="G321" s="2">
        <f t="shared" si="118"/>
        <v>0</v>
      </c>
      <c r="H321" s="5">
        <f t="shared" si="119"/>
        <v>45</v>
      </c>
      <c r="I321" s="2">
        <f t="shared" si="120"/>
        <v>64.51329146665422</v>
      </c>
      <c r="J321" s="5">
        <f t="shared" si="121"/>
        <v>0.2</v>
      </c>
      <c r="K321" s="2">
        <f t="shared" si="122"/>
        <v>2.2972011094606964E-17</v>
      </c>
      <c r="L321" s="5">
        <f t="shared" si="123"/>
        <v>-7.2194891424473715</v>
      </c>
      <c r="M321" s="5">
        <f t="shared" si="124"/>
        <v>-3.608823147565685E-21</v>
      </c>
      <c r="N321" s="2">
        <f t="shared" si="125"/>
        <v>1464.7763527824925</v>
      </c>
      <c r="O321" s="2">
        <f t="shared" si="126"/>
        <v>3087.9677069553622</v>
      </c>
      <c r="P321" s="2">
        <f t="shared" si="127"/>
        <v>3417.764521272631</v>
      </c>
      <c r="Q321" s="2">
        <f t="shared" si="110"/>
        <v>12303.952276581473</v>
      </c>
      <c r="R321" s="2">
        <f t="shared" si="128"/>
        <v>415746.31665104604</v>
      </c>
      <c r="S321" s="18">
        <f t="shared" si="129"/>
        <v>573.6190816091895</v>
      </c>
      <c r="T321" s="14">
        <f t="shared" si="130"/>
        <v>3.436509571879292E-24</v>
      </c>
      <c r="U321" s="3">
        <f t="shared" si="131"/>
        <v>1111.6344656219917</v>
      </c>
      <c r="V321" s="2">
        <f t="shared" si="111"/>
        <v>838.6344656219917</v>
      </c>
      <c r="W321" s="2">
        <f t="shared" si="132"/>
        <v>580.2015376519832</v>
      </c>
      <c r="X321" s="5">
        <f t="shared" si="133"/>
        <v>5.890650574805399</v>
      </c>
      <c r="Y321" s="2">
        <f t="shared" si="134"/>
        <v>8553.325231124452</v>
      </c>
    </row>
    <row r="322" spans="1:25" ht="9.75">
      <c r="A322" s="5">
        <f t="shared" si="112"/>
        <v>308</v>
      </c>
      <c r="B322" s="2">
        <f t="shared" si="113"/>
        <v>6970</v>
      </c>
      <c r="C322" s="2">
        <f t="shared" si="114"/>
        <v>0</v>
      </c>
      <c r="D322" s="3">
        <f t="shared" si="115"/>
        <v>0</v>
      </c>
      <c r="E322" s="2">
        <f t="shared" si="116"/>
        <v>0</v>
      </c>
      <c r="F322" s="2">
        <f t="shared" si="117"/>
        <v>0</v>
      </c>
      <c r="G322" s="2">
        <f t="shared" si="118"/>
        <v>0</v>
      </c>
      <c r="H322" s="5">
        <f t="shared" si="119"/>
        <v>45</v>
      </c>
      <c r="I322" s="2">
        <f t="shared" si="120"/>
        <v>64.62254186869257</v>
      </c>
      <c r="J322" s="5">
        <f t="shared" si="121"/>
        <v>0.2</v>
      </c>
      <c r="K322" s="2">
        <f t="shared" si="122"/>
        <v>1.8938885623744186E-17</v>
      </c>
      <c r="L322" s="5">
        <f t="shared" si="123"/>
        <v>-7.216065303045964</v>
      </c>
      <c r="M322" s="5">
        <f t="shared" si="124"/>
        <v>-2.975110308092951E-21</v>
      </c>
      <c r="N322" s="2">
        <f t="shared" si="125"/>
        <v>1457.5602874794465</v>
      </c>
      <c r="O322" s="2">
        <f t="shared" si="126"/>
        <v>3087.9677069553622</v>
      </c>
      <c r="P322" s="2">
        <f t="shared" si="127"/>
        <v>3414.6781035459735</v>
      </c>
      <c r="Q322" s="2">
        <f t="shared" si="110"/>
        <v>12292.841172765506</v>
      </c>
      <c r="R322" s="2">
        <f t="shared" si="128"/>
        <v>417207.484971177</v>
      </c>
      <c r="S322" s="18">
        <f t="shared" si="129"/>
        <v>576.7070493161449</v>
      </c>
      <c r="T322" s="14">
        <f t="shared" si="130"/>
        <v>2.838296076374709E-24</v>
      </c>
      <c r="U322" s="3">
        <f t="shared" si="131"/>
        <v>1115.8134070175663</v>
      </c>
      <c r="V322" s="2">
        <f t="shared" si="111"/>
        <v>842.8134070175663</v>
      </c>
      <c r="W322" s="2">
        <f t="shared" si="132"/>
        <v>581.5750358729064</v>
      </c>
      <c r="X322" s="5">
        <f t="shared" si="133"/>
        <v>5.871431703427166</v>
      </c>
      <c r="Y322" s="2">
        <f t="shared" si="134"/>
        <v>8536.05902389117</v>
      </c>
    </row>
    <row r="323" spans="1:25" ht="9.75">
      <c r="A323" s="5">
        <f t="shared" si="112"/>
        <v>309</v>
      </c>
      <c r="B323" s="2">
        <f t="shared" si="113"/>
        <v>6970</v>
      </c>
      <c r="C323" s="2">
        <f t="shared" si="114"/>
        <v>0</v>
      </c>
      <c r="D323" s="3">
        <f t="shared" si="115"/>
        <v>0</v>
      </c>
      <c r="E323" s="2">
        <f t="shared" si="116"/>
        <v>0</v>
      </c>
      <c r="F323" s="2">
        <f t="shared" si="117"/>
        <v>0</v>
      </c>
      <c r="G323" s="2">
        <f t="shared" si="118"/>
        <v>0</v>
      </c>
      <c r="H323" s="5">
        <f t="shared" si="119"/>
        <v>45</v>
      </c>
      <c r="I323" s="2">
        <f t="shared" si="120"/>
        <v>64.73193830598628</v>
      </c>
      <c r="J323" s="5">
        <f t="shared" si="121"/>
        <v>0.2</v>
      </c>
      <c r="K323" s="2">
        <f t="shared" si="122"/>
        <v>1.5628696529253505E-17</v>
      </c>
      <c r="L323" s="5">
        <f t="shared" si="123"/>
        <v>-7.212660561429588</v>
      </c>
      <c r="M323" s="5">
        <f t="shared" si="124"/>
        <v>-2.4550042931551954E-21</v>
      </c>
      <c r="N323" s="2">
        <f t="shared" si="125"/>
        <v>1450.3476269180169</v>
      </c>
      <c r="O323" s="2">
        <f t="shared" si="126"/>
        <v>3087.9677069553622</v>
      </c>
      <c r="P323" s="2">
        <f t="shared" si="127"/>
        <v>3411.605604126286</v>
      </c>
      <c r="Q323" s="2">
        <f t="shared" si="110"/>
        <v>12281.78017485463</v>
      </c>
      <c r="R323" s="2">
        <f t="shared" si="128"/>
        <v>418661.4389283757</v>
      </c>
      <c r="S323" s="18">
        <f t="shared" si="129"/>
        <v>579.7950170231003</v>
      </c>
      <c r="T323" s="14">
        <f t="shared" si="130"/>
        <v>2.3464317956896985E-24</v>
      </c>
      <c r="U323" s="3">
        <f t="shared" si="131"/>
        <v>1119.9717153351544</v>
      </c>
      <c r="V323" s="2">
        <f t="shared" si="111"/>
        <v>846.9717153351544</v>
      </c>
      <c r="W323" s="2">
        <f t="shared" si="132"/>
        <v>582.9417525926732</v>
      </c>
      <c r="X323" s="5">
        <f t="shared" si="133"/>
        <v>5.852395353314353</v>
      </c>
      <c r="Y323" s="2">
        <f t="shared" si="134"/>
        <v>8518.896989590006</v>
      </c>
    </row>
    <row r="324" spans="1:25" ht="9.75">
      <c r="A324" s="5">
        <f t="shared" si="112"/>
        <v>310</v>
      </c>
      <c r="B324" s="2">
        <f t="shared" si="113"/>
        <v>6970</v>
      </c>
      <c r="C324" s="2">
        <f t="shared" si="114"/>
        <v>0</v>
      </c>
      <c r="D324" s="3">
        <f t="shared" si="115"/>
        <v>0</v>
      </c>
      <c r="E324" s="2">
        <f t="shared" si="116"/>
        <v>0</v>
      </c>
      <c r="F324" s="2">
        <f t="shared" si="117"/>
        <v>0</v>
      </c>
      <c r="G324" s="2">
        <f t="shared" si="118"/>
        <v>0</v>
      </c>
      <c r="H324" s="5">
        <f t="shared" si="119"/>
        <v>45</v>
      </c>
      <c r="I324" s="2">
        <f t="shared" si="120"/>
        <v>64.84148052561608</v>
      </c>
      <c r="J324" s="5">
        <f t="shared" si="121"/>
        <v>0.2</v>
      </c>
      <c r="K324" s="2">
        <f t="shared" si="122"/>
        <v>1.290933425486049E-17</v>
      </c>
      <c r="L324" s="5">
        <f t="shared" si="123"/>
        <v>-7.209274874163395</v>
      </c>
      <c r="M324" s="5">
        <f t="shared" si="124"/>
        <v>-2.0277432319617773E-21</v>
      </c>
      <c r="N324" s="2">
        <f t="shared" si="125"/>
        <v>1443.1383520438535</v>
      </c>
      <c r="O324" s="2">
        <f t="shared" si="126"/>
        <v>3087.9677069553622</v>
      </c>
      <c r="P324" s="2">
        <f t="shared" si="127"/>
        <v>3408.547030970675</v>
      </c>
      <c r="Q324" s="2">
        <f t="shared" si="110"/>
        <v>12270.76931149443</v>
      </c>
      <c r="R324" s="2">
        <f t="shared" si="128"/>
        <v>420108.1819178567</v>
      </c>
      <c r="S324" s="18">
        <f t="shared" si="129"/>
        <v>582.8829847300557</v>
      </c>
      <c r="T324" s="14">
        <f t="shared" si="130"/>
        <v>1.9416371788110103E-24</v>
      </c>
      <c r="U324" s="3">
        <f t="shared" si="131"/>
        <v>1124.10940028507</v>
      </c>
      <c r="V324" s="2">
        <f t="shared" si="111"/>
        <v>851.10940028507</v>
      </c>
      <c r="W324" s="2">
        <f t="shared" si="132"/>
        <v>584.3016910027852</v>
      </c>
      <c r="X324" s="5">
        <f t="shared" si="133"/>
        <v>5.833539562620276</v>
      </c>
      <c r="Y324" s="2">
        <f t="shared" si="134"/>
        <v>8501.839307329297</v>
      </c>
    </row>
    <row r="325" spans="1:25" ht="9.75">
      <c r="A325" s="5">
        <f t="shared" si="112"/>
        <v>311</v>
      </c>
      <c r="B325" s="2">
        <f t="shared" si="113"/>
        <v>6970</v>
      </c>
      <c r="C325" s="2">
        <f t="shared" si="114"/>
        <v>0</v>
      </c>
      <c r="D325" s="3">
        <f t="shared" si="115"/>
        <v>0</v>
      </c>
      <c r="E325" s="2">
        <f t="shared" si="116"/>
        <v>0</v>
      </c>
      <c r="F325" s="2">
        <f t="shared" si="117"/>
        <v>0</v>
      </c>
      <c r="G325" s="2">
        <f t="shared" si="118"/>
        <v>0</v>
      </c>
      <c r="H325" s="5">
        <f t="shared" si="119"/>
        <v>45</v>
      </c>
      <c r="I325" s="2">
        <f t="shared" si="120"/>
        <v>64.95116827025227</v>
      </c>
      <c r="J325" s="5">
        <f t="shared" si="121"/>
        <v>0.2</v>
      </c>
      <c r="K325" s="2">
        <f t="shared" si="122"/>
        <v>1.0673270161736146E-17</v>
      </c>
      <c r="L325" s="5">
        <f t="shared" si="123"/>
        <v>-7.205908198103568</v>
      </c>
      <c r="M325" s="5">
        <f t="shared" si="124"/>
        <v>-1.6764283580525986E-21</v>
      </c>
      <c r="N325" s="2">
        <f t="shared" si="125"/>
        <v>1435.93244384575</v>
      </c>
      <c r="O325" s="2">
        <f t="shared" si="126"/>
        <v>3087.9677069553622</v>
      </c>
      <c r="P325" s="2">
        <f t="shared" si="127"/>
        <v>3405.502392083727</v>
      </c>
      <c r="Q325" s="2">
        <f t="shared" si="110"/>
        <v>12259.808611501418</v>
      </c>
      <c r="R325" s="2">
        <f t="shared" si="128"/>
        <v>421547.7173158015</v>
      </c>
      <c r="S325" s="18">
        <f t="shared" si="129"/>
        <v>585.9709524370111</v>
      </c>
      <c r="T325" s="14">
        <f t="shared" si="130"/>
        <v>1.6081921504795911E-24</v>
      </c>
      <c r="U325" s="3">
        <f t="shared" si="131"/>
        <v>1128.2264715231922</v>
      </c>
      <c r="V325" s="2">
        <f t="shared" si="111"/>
        <v>855.2264715231922</v>
      </c>
      <c r="W325" s="2">
        <f t="shared" si="132"/>
        <v>585.6548542768534</v>
      </c>
      <c r="X325" s="5">
        <f t="shared" si="133"/>
        <v>5.814862400976297</v>
      </c>
      <c r="Y325" s="2">
        <f t="shared" si="134"/>
        <v>8484.88613270903</v>
      </c>
    </row>
    <row r="326" spans="1:25" ht="9.75">
      <c r="A326" s="5">
        <f t="shared" si="112"/>
        <v>312</v>
      </c>
      <c r="B326" s="2">
        <f t="shared" si="113"/>
        <v>6970</v>
      </c>
      <c r="C326" s="2">
        <f t="shared" si="114"/>
        <v>0</v>
      </c>
      <c r="D326" s="3">
        <f t="shared" si="115"/>
        <v>0</v>
      </c>
      <c r="E326" s="2">
        <f t="shared" si="116"/>
        <v>0</v>
      </c>
      <c r="F326" s="2">
        <f t="shared" si="117"/>
        <v>0</v>
      </c>
      <c r="G326" s="2">
        <f t="shared" si="118"/>
        <v>0</v>
      </c>
      <c r="H326" s="5">
        <f t="shared" si="119"/>
        <v>45</v>
      </c>
      <c r="I326" s="2">
        <f t="shared" si="120"/>
        <v>65.06100127814037</v>
      </c>
      <c r="J326" s="5">
        <f t="shared" si="121"/>
        <v>0.2</v>
      </c>
      <c r="K326" s="2">
        <f t="shared" si="122"/>
        <v>8.832904752583822E-18</v>
      </c>
      <c r="L326" s="5">
        <f t="shared" si="123"/>
        <v>-7.202560490395938</v>
      </c>
      <c r="M326" s="5">
        <f t="shared" si="124"/>
        <v>-1.3872929636530099E-21</v>
      </c>
      <c r="N326" s="2">
        <f t="shared" si="125"/>
        <v>1428.729883355354</v>
      </c>
      <c r="O326" s="2">
        <f t="shared" si="126"/>
        <v>3087.9677069553622</v>
      </c>
      <c r="P326" s="2">
        <f t="shared" si="127"/>
        <v>3402.4716955166227</v>
      </c>
      <c r="Q326" s="2">
        <f t="shared" si="110"/>
        <v>12248.898103859841</v>
      </c>
      <c r="R326" s="2">
        <f t="shared" si="128"/>
        <v>422980.04847940203</v>
      </c>
      <c r="S326" s="18">
        <f t="shared" si="129"/>
        <v>589.0589201439665</v>
      </c>
      <c r="T326" s="14">
        <f t="shared" si="130"/>
        <v>1.3332675839384013E-24</v>
      </c>
      <c r="U326" s="3">
        <f t="shared" si="131"/>
        <v>1132.3229386510898</v>
      </c>
      <c r="V326" s="2">
        <f t="shared" si="111"/>
        <v>859.3229386510898</v>
      </c>
      <c r="W326" s="2">
        <f t="shared" si="132"/>
        <v>587.0012455706379</v>
      </c>
      <c r="X326" s="5">
        <f t="shared" si="133"/>
        <v>5.796361968889859</v>
      </c>
      <c r="Y326" s="2">
        <f t="shared" si="134"/>
        <v>8468.037598715777</v>
      </c>
    </row>
    <row r="327" spans="1:25" ht="9.75">
      <c r="A327" s="5">
        <f t="shared" si="112"/>
        <v>313</v>
      </c>
      <c r="B327" s="2">
        <f t="shared" si="113"/>
        <v>6970</v>
      </c>
      <c r="C327" s="2">
        <f t="shared" si="114"/>
        <v>0</v>
      </c>
      <c r="D327" s="3">
        <f t="shared" si="115"/>
        <v>0</v>
      </c>
      <c r="E327" s="2">
        <f t="shared" si="116"/>
        <v>0</v>
      </c>
      <c r="F327" s="2">
        <f t="shared" si="117"/>
        <v>0</v>
      </c>
      <c r="G327" s="2">
        <f t="shared" si="118"/>
        <v>0</v>
      </c>
      <c r="H327" s="5">
        <f t="shared" si="119"/>
        <v>45</v>
      </c>
      <c r="I327" s="2">
        <f t="shared" si="120"/>
        <v>65.17097928308698</v>
      </c>
      <c r="J327" s="5">
        <f t="shared" si="121"/>
        <v>0.2</v>
      </c>
      <c r="K327" s="2">
        <f t="shared" si="122"/>
        <v>7.316810399302993E-18</v>
      </c>
      <c r="L327" s="5">
        <f t="shared" si="123"/>
        <v>-7.199231708474631</v>
      </c>
      <c r="M327" s="5">
        <f t="shared" si="124"/>
        <v>-1.1491119195803009E-21</v>
      </c>
      <c r="N327" s="2">
        <f t="shared" si="125"/>
        <v>1421.5306516468795</v>
      </c>
      <c r="O327" s="2">
        <f t="shared" si="126"/>
        <v>3087.9677069553622</v>
      </c>
      <c r="P327" s="2">
        <f t="shared" si="127"/>
        <v>3399.45494936626</v>
      </c>
      <c r="Q327" s="2">
        <f t="shared" si="110"/>
        <v>12238.037817718536</v>
      </c>
      <c r="R327" s="2">
        <f t="shared" si="128"/>
        <v>424405.17874690314</v>
      </c>
      <c r="S327" s="18">
        <f t="shared" si="129"/>
        <v>592.1468878509219</v>
      </c>
      <c r="T327" s="14">
        <f t="shared" si="130"/>
        <v>1.1063843805015252E-24</v>
      </c>
      <c r="U327" s="3">
        <f t="shared" si="131"/>
        <v>1136.3988112161428</v>
      </c>
      <c r="V327" s="2">
        <f t="shared" si="111"/>
        <v>863.3988112161428</v>
      </c>
      <c r="W327" s="2">
        <f t="shared" si="132"/>
        <v>588.3408680220889</v>
      </c>
      <c r="X327" s="5">
        <f t="shared" si="133"/>
        <v>5.778036397156469</v>
      </c>
      <c r="Y327" s="2">
        <f t="shared" si="134"/>
        <v>8451.293816587058</v>
      </c>
    </row>
    <row r="328" spans="1:25" ht="9.75">
      <c r="A328" s="5">
        <f t="shared" si="112"/>
        <v>314</v>
      </c>
      <c r="B328" s="2">
        <f t="shared" si="113"/>
        <v>6970</v>
      </c>
      <c r="C328" s="2">
        <f t="shared" si="114"/>
        <v>0</v>
      </c>
      <c r="D328" s="3">
        <f t="shared" si="115"/>
        <v>0</v>
      </c>
      <c r="E328" s="2">
        <f t="shared" si="116"/>
        <v>0</v>
      </c>
      <c r="F328" s="2">
        <f t="shared" si="117"/>
        <v>0</v>
      </c>
      <c r="G328" s="2">
        <f t="shared" si="118"/>
        <v>0</v>
      </c>
      <c r="H328" s="5">
        <f t="shared" si="119"/>
        <v>45</v>
      </c>
      <c r="I328" s="2">
        <f t="shared" si="120"/>
        <v>65.28110201444588</v>
      </c>
      <c r="J328" s="5">
        <f t="shared" si="121"/>
        <v>0.2</v>
      </c>
      <c r="K328" s="2">
        <f t="shared" si="122"/>
        <v>6.066693943163077E-18</v>
      </c>
      <c r="L328" s="5">
        <f t="shared" si="123"/>
        <v>-7.195921810060699</v>
      </c>
      <c r="M328" s="5">
        <f t="shared" si="124"/>
        <v>-9.527243212617829E-22</v>
      </c>
      <c r="N328" s="2">
        <f t="shared" si="125"/>
        <v>1414.3347298368187</v>
      </c>
      <c r="O328" s="2">
        <f t="shared" si="126"/>
        <v>3087.9677069553622</v>
      </c>
      <c r="P328" s="2">
        <f t="shared" si="127"/>
        <v>3396.452161774363</v>
      </c>
      <c r="Q328" s="2">
        <f t="shared" si="110"/>
        <v>12227.227782387707</v>
      </c>
      <c r="R328" s="2">
        <f t="shared" si="128"/>
        <v>425823.111437645</v>
      </c>
      <c r="S328" s="18">
        <f t="shared" si="129"/>
        <v>595.2348555578773</v>
      </c>
      <c r="T328" s="14">
        <f t="shared" si="130"/>
        <v>9.18975422923731E-25</v>
      </c>
      <c r="U328" s="3">
        <f t="shared" si="131"/>
        <v>1140.4540987116648</v>
      </c>
      <c r="V328" s="2">
        <f t="shared" si="111"/>
        <v>867.4540987116648</v>
      </c>
      <c r="W328" s="2">
        <f t="shared" si="132"/>
        <v>589.6737247513863</v>
      </c>
      <c r="X328" s="5">
        <f t="shared" si="133"/>
        <v>5.759883846285247</v>
      </c>
      <c r="Y328" s="2">
        <f t="shared" si="134"/>
        <v>8434.654876646136</v>
      </c>
    </row>
    <row r="329" spans="1:25" ht="9.75">
      <c r="A329" s="5">
        <f t="shared" si="112"/>
        <v>315</v>
      </c>
      <c r="B329" s="2">
        <f t="shared" si="113"/>
        <v>6970</v>
      </c>
      <c r="C329" s="2">
        <f t="shared" si="114"/>
        <v>0</v>
      </c>
      <c r="D329" s="3">
        <f t="shared" si="115"/>
        <v>0</v>
      </c>
      <c r="E329" s="2">
        <f t="shared" si="116"/>
        <v>0</v>
      </c>
      <c r="F329" s="2">
        <f t="shared" si="117"/>
        <v>0</v>
      </c>
      <c r="G329" s="2">
        <f t="shared" si="118"/>
        <v>0</v>
      </c>
      <c r="H329" s="5">
        <f t="shared" si="119"/>
        <v>45</v>
      </c>
      <c r="I329" s="2">
        <f t="shared" si="120"/>
        <v>65.39136919710421</v>
      </c>
      <c r="J329" s="5">
        <f t="shared" si="121"/>
        <v>0.2</v>
      </c>
      <c r="K329" s="2">
        <f t="shared" si="122"/>
        <v>5.034939123200091E-18</v>
      </c>
      <c r="L329" s="5">
        <f t="shared" si="123"/>
        <v>-7.1926307531607945</v>
      </c>
      <c r="M329" s="5">
        <f t="shared" si="124"/>
        <v>-7.906472552830849E-22</v>
      </c>
      <c r="N329" s="2">
        <f t="shared" si="125"/>
        <v>1407.142099083658</v>
      </c>
      <c r="O329" s="2">
        <f t="shared" si="126"/>
        <v>3087.9677069553622</v>
      </c>
      <c r="P329" s="2">
        <f t="shared" si="127"/>
        <v>3393.4633409266</v>
      </c>
      <c r="Q329" s="2">
        <f t="shared" si="110"/>
        <v>12216.468027335759</v>
      </c>
      <c r="R329" s="2">
        <f t="shared" si="128"/>
        <v>427233.8498521052</v>
      </c>
      <c r="S329" s="18">
        <f t="shared" si="129"/>
        <v>598.3228232648327</v>
      </c>
      <c r="T329" s="14">
        <f t="shared" si="130"/>
        <v>7.640305335798733E-25</v>
      </c>
      <c r="U329" s="3">
        <f t="shared" si="131"/>
        <v>1144.4888105770208</v>
      </c>
      <c r="V329" s="2">
        <f t="shared" si="111"/>
        <v>871.4888105770208</v>
      </c>
      <c r="W329" s="2">
        <f t="shared" si="132"/>
        <v>590.9998188609788</v>
      </c>
      <c r="X329" s="5">
        <f t="shared" si="133"/>
        <v>5.741902505937731</v>
      </c>
      <c r="Y329" s="2">
        <f t="shared" si="134"/>
        <v>8418.120849108449</v>
      </c>
    </row>
    <row r="330" spans="1:25" ht="9.75">
      <c r="A330" s="5">
        <f t="shared" si="112"/>
        <v>316</v>
      </c>
      <c r="B330" s="2">
        <f t="shared" si="113"/>
        <v>6970</v>
      </c>
      <c r="C330" s="2">
        <f t="shared" si="114"/>
        <v>0</v>
      </c>
      <c r="D330" s="3">
        <f t="shared" si="115"/>
        <v>0</v>
      </c>
      <c r="E330" s="2">
        <f t="shared" si="116"/>
        <v>0</v>
      </c>
      <c r="F330" s="2">
        <f t="shared" si="117"/>
        <v>0</v>
      </c>
      <c r="G330" s="2">
        <f t="shared" si="118"/>
        <v>0</v>
      </c>
      <c r="H330" s="5">
        <f t="shared" si="119"/>
        <v>45</v>
      </c>
      <c r="I330" s="2">
        <f t="shared" si="120"/>
        <v>65.50178055146911</v>
      </c>
      <c r="J330" s="5">
        <f t="shared" si="121"/>
        <v>0.2</v>
      </c>
      <c r="K330" s="2">
        <f t="shared" si="122"/>
        <v>4.1826164306209846E-18</v>
      </c>
      <c r="L330" s="5">
        <f t="shared" si="123"/>
        <v>-7.189358496065832</v>
      </c>
      <c r="M330" s="5">
        <f t="shared" si="124"/>
        <v>-6.5676302384114155E-22</v>
      </c>
      <c r="N330" s="2">
        <f t="shared" si="125"/>
        <v>1399.9527405875922</v>
      </c>
      <c r="O330" s="2">
        <f t="shared" si="126"/>
        <v>3087.9677069553622</v>
      </c>
      <c r="P330" s="2">
        <f t="shared" si="127"/>
        <v>3390.4884950516894</v>
      </c>
      <c r="Q330" s="2">
        <f t="shared" si="110"/>
        <v>12205.758582186081</v>
      </c>
      <c r="R330" s="2">
        <f t="shared" si="128"/>
        <v>428637.39727194083</v>
      </c>
      <c r="S330" s="18">
        <f t="shared" si="129"/>
        <v>601.4107909717881</v>
      </c>
      <c r="T330" s="14">
        <f t="shared" si="130"/>
        <v>6.3580846258195E-25</v>
      </c>
      <c r="U330" s="3">
        <f t="shared" si="131"/>
        <v>1148.5029561977508</v>
      </c>
      <c r="V330" s="2">
        <f t="shared" si="111"/>
        <v>875.5029561977508</v>
      </c>
      <c r="W330" s="2">
        <f t="shared" si="132"/>
        <v>592.3191534356245</v>
      </c>
      <c r="X330" s="5">
        <f t="shared" si="133"/>
        <v>5.724090594379506</v>
      </c>
      <c r="Y330" s="2">
        <f t="shared" si="134"/>
        <v>8401.691784860528</v>
      </c>
    </row>
    <row r="331" spans="1:25" ht="9.75">
      <c r="A331" s="5">
        <f t="shared" si="112"/>
        <v>317</v>
      </c>
      <c r="B331" s="2">
        <f t="shared" si="113"/>
        <v>6970</v>
      </c>
      <c r="C331" s="2">
        <f t="shared" si="114"/>
        <v>0</v>
      </c>
      <c r="D331" s="3">
        <f t="shared" si="115"/>
        <v>0</v>
      </c>
      <c r="E331" s="2">
        <f t="shared" si="116"/>
        <v>0</v>
      </c>
      <c r="F331" s="2">
        <f t="shared" si="117"/>
        <v>0</v>
      </c>
      <c r="G331" s="2">
        <f t="shared" si="118"/>
        <v>0</v>
      </c>
      <c r="H331" s="5">
        <f t="shared" si="119"/>
        <v>45</v>
      </c>
      <c r="I331" s="2">
        <f t="shared" si="120"/>
        <v>65.61233579345438</v>
      </c>
      <c r="J331" s="5">
        <f t="shared" si="121"/>
        <v>0.2</v>
      </c>
      <c r="K331" s="2">
        <f t="shared" si="122"/>
        <v>3.4778700971791615E-18</v>
      </c>
      <c r="L331" s="5">
        <f t="shared" si="123"/>
        <v>-7.18610499734967</v>
      </c>
      <c r="M331" s="5">
        <f t="shared" si="124"/>
        <v>-5.46065638423568E-22</v>
      </c>
      <c r="N331" s="2">
        <f t="shared" si="125"/>
        <v>1392.7666355902425</v>
      </c>
      <c r="O331" s="2">
        <f t="shared" si="126"/>
        <v>3087.9677069553622</v>
      </c>
      <c r="P331" s="2">
        <f t="shared" si="127"/>
        <v>3387.5276324205124</v>
      </c>
      <c r="Q331" s="2">
        <f t="shared" si="110"/>
        <v>12195.099476713845</v>
      </c>
      <c r="R331" s="2">
        <f t="shared" si="128"/>
        <v>430033.7569600298</v>
      </c>
      <c r="S331" s="18">
        <f t="shared" si="129"/>
        <v>604.4987586787435</v>
      </c>
      <c r="T331" s="14">
        <f t="shared" si="130"/>
        <v>5.296030511485548E-25</v>
      </c>
      <c r="U331" s="3">
        <f t="shared" si="131"/>
        <v>1152.4965449056851</v>
      </c>
      <c r="V331" s="2">
        <f t="shared" si="111"/>
        <v>879.4965449056851</v>
      </c>
      <c r="W331" s="2">
        <f t="shared" si="132"/>
        <v>593.631731542428</v>
      </c>
      <c r="X331" s="5">
        <f t="shared" si="133"/>
        <v>5.706446357944394</v>
      </c>
      <c r="Y331" s="2">
        <f t="shared" si="134"/>
        <v>8385.367716212506</v>
      </c>
    </row>
    <row r="332" spans="1:25" ht="9.75">
      <c r="A332" s="5">
        <f t="shared" si="112"/>
        <v>318</v>
      </c>
      <c r="B332" s="2">
        <f t="shared" si="113"/>
        <v>6970</v>
      </c>
      <c r="C332" s="2">
        <f t="shared" si="114"/>
        <v>0</v>
      </c>
      <c r="D332" s="3">
        <f t="shared" si="115"/>
        <v>0</v>
      </c>
      <c r="E332" s="2">
        <f t="shared" si="116"/>
        <v>0</v>
      </c>
      <c r="F332" s="2">
        <f t="shared" si="117"/>
        <v>0</v>
      </c>
      <c r="G332" s="2">
        <f t="shared" si="118"/>
        <v>0</v>
      </c>
      <c r="H332" s="5">
        <f t="shared" si="119"/>
        <v>45</v>
      </c>
      <c r="I332" s="2">
        <f t="shared" si="120"/>
        <v>65.72303463446735</v>
      </c>
      <c r="J332" s="5">
        <f t="shared" si="121"/>
        <v>0.2</v>
      </c>
      <c r="K332" s="2">
        <f t="shared" si="122"/>
        <v>2.8946096255525332E-18</v>
      </c>
      <c r="L332" s="5">
        <f t="shared" si="123"/>
        <v>-7.1828702158677915</v>
      </c>
      <c r="M332" s="5">
        <f t="shared" si="124"/>
        <v>-4.54455175163601E-22</v>
      </c>
      <c r="N332" s="2">
        <f t="shared" si="125"/>
        <v>1385.5837653743747</v>
      </c>
      <c r="O332" s="2">
        <f t="shared" si="126"/>
        <v>3087.9677069553622</v>
      </c>
      <c r="P332" s="2">
        <f t="shared" si="127"/>
        <v>3384.58076134522</v>
      </c>
      <c r="Q332" s="2">
        <f t="shared" si="110"/>
        <v>12184.490740842792</v>
      </c>
      <c r="R332" s="2">
        <f t="shared" si="128"/>
        <v>431422.9321605121</v>
      </c>
      <c r="S332" s="18">
        <f t="shared" si="129"/>
        <v>607.5867263856989</v>
      </c>
      <c r="T332" s="14">
        <f t="shared" si="130"/>
        <v>4.415532176752102E-25</v>
      </c>
      <c r="U332" s="3">
        <f t="shared" si="131"/>
        <v>1156.4695859790645</v>
      </c>
      <c r="V332" s="2">
        <f t="shared" si="111"/>
        <v>883.4695859790645</v>
      </c>
      <c r="W332" s="2">
        <f t="shared" si="132"/>
        <v>594.9375562308813</v>
      </c>
      <c r="X332" s="5">
        <f t="shared" si="133"/>
        <v>5.68896807051082</v>
      </c>
      <c r="Y332" s="2">
        <f t="shared" si="134"/>
        <v>8369.148657625039</v>
      </c>
    </row>
    <row r="333" spans="1:25" ht="9.75">
      <c r="A333" s="5">
        <f t="shared" si="112"/>
        <v>319</v>
      </c>
      <c r="B333" s="2">
        <f t="shared" si="113"/>
        <v>6970</v>
      </c>
      <c r="C333" s="2">
        <f t="shared" si="114"/>
        <v>0</v>
      </c>
      <c r="D333" s="3">
        <f t="shared" si="115"/>
        <v>0</v>
      </c>
      <c r="E333" s="2">
        <f t="shared" si="116"/>
        <v>0</v>
      </c>
      <c r="F333" s="2">
        <f t="shared" si="117"/>
        <v>0</v>
      </c>
      <c r="G333" s="2">
        <f t="shared" si="118"/>
        <v>0</v>
      </c>
      <c r="H333" s="5">
        <f t="shared" si="119"/>
        <v>45</v>
      </c>
      <c r="I333" s="2">
        <f t="shared" si="120"/>
        <v>65.83387678139626</v>
      </c>
      <c r="J333" s="5">
        <f t="shared" si="121"/>
        <v>0.2</v>
      </c>
      <c r="K333" s="2">
        <f t="shared" si="122"/>
        <v>2.4114474511111224E-18</v>
      </c>
      <c r="L333" s="5">
        <f t="shared" si="123"/>
        <v>-7.179654110756026</v>
      </c>
      <c r="M333" s="5">
        <f t="shared" si="124"/>
        <v>-3.785708126436649E-22</v>
      </c>
      <c r="N333" s="2">
        <f t="shared" si="125"/>
        <v>1378.4041112636187</v>
      </c>
      <c r="O333" s="2">
        <f t="shared" si="126"/>
        <v>3087.9677069553622</v>
      </c>
      <c r="P333" s="2">
        <f t="shared" si="127"/>
        <v>3381.647890178338</v>
      </c>
      <c r="Q333" s="2">
        <f t="shared" si="110"/>
        <v>12173.932404642017</v>
      </c>
      <c r="R333" s="2">
        <f t="shared" si="128"/>
        <v>432804.92609883106</v>
      </c>
      <c r="S333" s="18">
        <f t="shared" si="129"/>
        <v>610.6746940926542</v>
      </c>
      <c r="T333" s="14">
        <f t="shared" si="130"/>
        <v>3.684884221123085E-25</v>
      </c>
      <c r="U333" s="3">
        <f t="shared" si="131"/>
        <v>1160.422088642657</v>
      </c>
      <c r="V333" s="2">
        <f t="shared" si="111"/>
        <v>887.422088642657</v>
      </c>
      <c r="W333" s="2">
        <f t="shared" si="132"/>
        <v>596.2366305329012</v>
      </c>
      <c r="X333" s="5">
        <f t="shared" si="133"/>
        <v>5.671654032990067</v>
      </c>
      <c r="Y333" s="2">
        <f t="shared" si="134"/>
        <v>8353.034606411617</v>
      </c>
    </row>
    <row r="334" spans="1:25" ht="9.75">
      <c r="A334" s="5">
        <f t="shared" si="112"/>
        <v>320</v>
      </c>
      <c r="B334" s="2">
        <f t="shared" si="113"/>
        <v>6970</v>
      </c>
      <c r="C334" s="2">
        <f t="shared" si="114"/>
        <v>0</v>
      </c>
      <c r="D334" s="3">
        <f t="shared" si="115"/>
        <v>0</v>
      </c>
      <c r="E334" s="2">
        <f t="shared" si="116"/>
        <v>0</v>
      </c>
      <c r="F334" s="2">
        <f t="shared" si="117"/>
        <v>0</v>
      </c>
      <c r="G334" s="2">
        <f t="shared" si="118"/>
        <v>0</v>
      </c>
      <c r="H334" s="5">
        <f t="shared" si="119"/>
        <v>45</v>
      </c>
      <c r="I334" s="2">
        <f t="shared" si="120"/>
        <v>65.9448619365974</v>
      </c>
      <c r="J334" s="5">
        <f t="shared" si="121"/>
        <v>0.2</v>
      </c>
      <c r="K334" s="2">
        <f t="shared" si="122"/>
        <v>2.0108356960305696E-18</v>
      </c>
      <c r="L334" s="5">
        <f t="shared" si="123"/>
        <v>-7.176456641429245</v>
      </c>
      <c r="M334" s="5">
        <f t="shared" si="124"/>
        <v>-3.15655159797215E-22</v>
      </c>
      <c r="N334" s="2">
        <f t="shared" si="125"/>
        <v>1371.2276546221894</v>
      </c>
      <c r="O334" s="2">
        <f t="shared" si="126"/>
        <v>3087.9677069553622</v>
      </c>
      <c r="P334" s="2">
        <f t="shared" si="127"/>
        <v>3378.729027311872</v>
      </c>
      <c r="Q334" s="2">
        <f t="shared" si="110"/>
        <v>12163.42449832274</v>
      </c>
      <c r="R334" s="2">
        <f t="shared" si="128"/>
        <v>434179.741981774</v>
      </c>
      <c r="S334" s="18">
        <f t="shared" si="129"/>
        <v>613.7626617996096</v>
      </c>
      <c r="T334" s="14">
        <f t="shared" si="130"/>
        <v>3.078028772878976E-25</v>
      </c>
      <c r="U334" s="3">
        <f t="shared" si="131"/>
        <v>1164.3540620678737</v>
      </c>
      <c r="V334" s="2">
        <f t="shared" si="111"/>
        <v>891.3540620678737</v>
      </c>
      <c r="W334" s="2">
        <f t="shared" si="132"/>
        <v>597.5289574628675</v>
      </c>
      <c r="X334" s="5">
        <f t="shared" si="133"/>
        <v>5.654502572826083</v>
      </c>
      <c r="Y334" s="2">
        <f t="shared" si="134"/>
        <v>8337.025543417094</v>
      </c>
    </row>
    <row r="335" spans="1:25" ht="9.75">
      <c r="A335" s="5">
        <f t="shared" si="112"/>
        <v>321</v>
      </c>
      <c r="B335" s="2">
        <f t="shared" si="113"/>
        <v>6970</v>
      </c>
      <c r="C335" s="2">
        <f t="shared" si="114"/>
        <v>0</v>
      </c>
      <c r="D335" s="3">
        <f t="shared" si="115"/>
        <v>0</v>
      </c>
      <c r="E335" s="2">
        <f t="shared" si="116"/>
        <v>0</v>
      </c>
      <c r="F335" s="2">
        <f t="shared" si="117"/>
        <v>0</v>
      </c>
      <c r="G335" s="2">
        <f t="shared" si="118"/>
        <v>0</v>
      </c>
      <c r="H335" s="5">
        <f t="shared" si="119"/>
        <v>45</v>
      </c>
      <c r="I335" s="2">
        <f t="shared" si="120"/>
        <v>66.055989797883</v>
      </c>
      <c r="J335" s="5">
        <f t="shared" si="121"/>
        <v>0.2</v>
      </c>
      <c r="K335" s="2">
        <f t="shared" si="122"/>
        <v>1.6783641027474917E-18</v>
      </c>
      <c r="L335" s="5">
        <f t="shared" si="123"/>
        <v>-7.173277767580085</v>
      </c>
      <c r="M335" s="5">
        <f t="shared" si="124"/>
        <v>-2.6344391562516576E-22</v>
      </c>
      <c r="N335" s="2">
        <f t="shared" si="125"/>
        <v>1364.0543768546095</v>
      </c>
      <c r="O335" s="2">
        <f t="shared" si="126"/>
        <v>3087.9677069553622</v>
      </c>
      <c r="P335" s="2">
        <f t="shared" si="127"/>
        <v>3375.824181176409</v>
      </c>
      <c r="Q335" s="2">
        <f aca="true" t="shared" si="135" ref="Q335:Q398">P335*3.6</f>
        <v>12152.967052235073</v>
      </c>
      <c r="R335" s="2">
        <f t="shared" si="128"/>
        <v>435547.3829975124</v>
      </c>
      <c r="S335" s="18">
        <f t="shared" si="129"/>
        <v>616.850629506565</v>
      </c>
      <c r="T335" s="14">
        <f t="shared" si="130"/>
        <v>2.5735307252564753E-25</v>
      </c>
      <c r="U335" s="3">
        <f t="shared" si="131"/>
        <v>1168.2655153728856</v>
      </c>
      <c r="V335" s="2">
        <f aca="true" t="shared" si="136" ref="V335:V398">U335-273</f>
        <v>895.2655153728856</v>
      </c>
      <c r="W335" s="2">
        <f t="shared" si="132"/>
        <v>598.8145400176617</v>
      </c>
      <c r="X335" s="5">
        <f t="shared" si="133"/>
        <v>5.637512043506561</v>
      </c>
      <c r="Y335" s="2">
        <f t="shared" si="134"/>
        <v>8321.121433673252</v>
      </c>
    </row>
    <row r="336" spans="1:25" ht="9.75">
      <c r="A336" s="5">
        <f aca="true" t="shared" si="137" ref="A336:A399">A335+$T$2</f>
        <v>322</v>
      </c>
      <c r="B336" s="2">
        <f aca="true" t="shared" si="138" ref="B336:B399">IF(N335&gt;=0,IF(C335&gt;0,B335-E335,$E$2+$E$3),$E$3)</f>
        <v>6970</v>
      </c>
      <c r="C336" s="2">
        <f aca="true" t="shared" si="139" ref="C336:C399">IF(C335-E335&gt;0,C335-E335,0)</f>
        <v>0</v>
      </c>
      <c r="D336" s="3">
        <f aca="true" t="shared" si="140" ref="D336:D399">IF(C336&gt;0,IF($K$7=1,$K$9*($K$8-$E$4)/($K$8-C336),$K$9),0)</f>
        <v>0</v>
      </c>
      <c r="E336" s="2">
        <f aca="true" t="shared" si="141" ref="E336:E399">IF(C336&gt;0,IF($K$7=1,$T$2*$K$2*POWER(D336/$K$9,0.5),$T$2*$K$2),0)</f>
        <v>0</v>
      </c>
      <c r="F336" s="2">
        <f aca="true" t="shared" si="142" ref="F336:F399">IF(C336&gt;0,$K$3*POWER((E336/$T$2)/$K$2,2),0)</f>
        <v>0</v>
      </c>
      <c r="G336" s="2">
        <f aca="true" t="shared" si="143" ref="G336:G399">IF(F336&gt;0,F336+(1.22-T335)/1.22*($K$4-$K$3)*F336/$K$3,0)</f>
        <v>0</v>
      </c>
      <c r="H336" s="5">
        <f aca="true" t="shared" si="144" ref="H336:H399">IF(R335&lt;$Q$5,R335*$Q$4/$Q$5,IF(R335&lt;$Q$7,$Q$4+(R335-$Q$5)*($Q$6-$Q$4)/($Q$7-$Q$5),$Q$6))</f>
        <v>45</v>
      </c>
      <c r="I336" s="2">
        <f aca="true" t="shared" si="145" ref="I336:I399">IF(ABS(N335)&gt;0,ATAN(O335/N335)*180/3.1416,0)</f>
        <v>66.16726005850892</v>
      </c>
      <c r="J336" s="5">
        <f aca="true" t="shared" si="146" ref="J336:J399">$E$6*(IF(X336&lt;0.8,1,IF(X336&lt;1,1+1*(X336-0.8)/0.2,IF(X336&lt;2,0.8+1*(2-X336),0.8))))</f>
        <v>0.2</v>
      </c>
      <c r="K336" s="2">
        <f aca="true" t="shared" si="147" ref="K336:K399">0.5*P336*P336*T336*J336*3.14/4*POWER($E$5,2)</f>
        <v>1.402188563732956E-18</v>
      </c>
      <c r="L336" s="5">
        <f aca="true" t="shared" si="148" ref="L336:L399">(G336*COS(H335*3.1416/180)-(K335*COS(I335*3.1416/180)*IF(N335&gt;0,1,-1)))/B336-9.78*POWER(6378000/(6378000+R335),2)+POWER(O335,2)/(6378000+R335)</f>
        <v>-7.170117449177697</v>
      </c>
      <c r="M336" s="5">
        <f aca="true" t="shared" si="149" ref="M336:M399">(G336*SIN(H335*3.1416/180)-ABS(K335*SIN(I335*3.1416/180)))/B336</f>
        <v>-2.2007605430959843E-22</v>
      </c>
      <c r="N336" s="2">
        <f t="shared" si="125"/>
        <v>1356.8842594054317</v>
      </c>
      <c r="O336" s="2">
        <f t="shared" si="126"/>
        <v>3087.9677069553622</v>
      </c>
      <c r="P336" s="2">
        <f t="shared" si="127"/>
        <v>3372.9333602402207</v>
      </c>
      <c r="Q336" s="2">
        <f t="shared" si="135"/>
        <v>12142.560096864794</v>
      </c>
      <c r="R336" s="2">
        <f t="shared" si="128"/>
        <v>436907.8523156424</v>
      </c>
      <c r="S336" s="18">
        <f t="shared" si="129"/>
        <v>619.9385972135204</v>
      </c>
      <c r="T336" s="14">
        <f t="shared" si="130"/>
        <v>2.1537421818884514E-25</v>
      </c>
      <c r="U336" s="3">
        <f t="shared" si="131"/>
        <v>1172.1564576227374</v>
      </c>
      <c r="V336" s="2">
        <f t="shared" si="136"/>
        <v>899.1564576227374</v>
      </c>
      <c r="W336" s="2">
        <f t="shared" si="132"/>
        <v>600.0933811767038</v>
      </c>
      <c r="X336" s="5">
        <f t="shared" si="133"/>
        <v>5.620680824084985</v>
      </c>
      <c r="Y336" s="2">
        <f t="shared" si="134"/>
        <v>8305.32222703226</v>
      </c>
    </row>
    <row r="337" spans="1:25" ht="9.75">
      <c r="A337" s="5">
        <f t="shared" si="137"/>
        <v>323</v>
      </c>
      <c r="B337" s="2">
        <f t="shared" si="138"/>
        <v>6970</v>
      </c>
      <c r="C337" s="2">
        <f t="shared" si="139"/>
        <v>0</v>
      </c>
      <c r="D337" s="3">
        <f t="shared" si="140"/>
        <v>0</v>
      </c>
      <c r="E337" s="2">
        <f t="shared" si="141"/>
        <v>0</v>
      </c>
      <c r="F337" s="2">
        <f t="shared" si="142"/>
        <v>0</v>
      </c>
      <c r="G337" s="2">
        <f t="shared" si="143"/>
        <v>0</v>
      </c>
      <c r="H337" s="5">
        <f t="shared" si="144"/>
        <v>45</v>
      </c>
      <c r="I337" s="2">
        <f t="shared" si="145"/>
        <v>66.27867240716289</v>
      </c>
      <c r="J337" s="5">
        <f t="shared" si="146"/>
        <v>0.2</v>
      </c>
      <c r="K337" s="2">
        <f t="shared" si="147"/>
        <v>1.1725655568175277E-18</v>
      </c>
      <c r="L337" s="5">
        <f t="shared" si="148"/>
        <v>-7.166975646466478</v>
      </c>
      <c r="M337" s="5">
        <f t="shared" si="149"/>
        <v>-1.8402065526709398E-22</v>
      </c>
      <c r="N337" s="2">
        <f t="shared" si="125"/>
        <v>1349.7172837589653</v>
      </c>
      <c r="O337" s="2">
        <f t="shared" si="126"/>
        <v>3087.9677069553622</v>
      </c>
      <c r="P337" s="2">
        <f t="shared" si="127"/>
        <v>3370.0565730083576</v>
      </c>
      <c r="Q337" s="2">
        <f t="shared" si="135"/>
        <v>12132.203662830088</v>
      </c>
      <c r="R337" s="2">
        <f t="shared" si="128"/>
        <v>438261.1530872246</v>
      </c>
      <c r="S337" s="18">
        <f t="shared" si="129"/>
        <v>623.0265649204758</v>
      </c>
      <c r="T337" s="14">
        <f t="shared" si="130"/>
        <v>1.80412059848599E-25</v>
      </c>
      <c r="U337" s="3">
        <f t="shared" si="131"/>
        <v>1176.0268978294623</v>
      </c>
      <c r="V337" s="2">
        <f t="shared" si="136"/>
        <v>903.0268978294623</v>
      </c>
      <c r="W337" s="2">
        <f t="shared" si="132"/>
        <v>601.3654839019912</v>
      </c>
      <c r="X337" s="5">
        <f t="shared" si="133"/>
        <v>5.604007318713356</v>
      </c>
      <c r="Y337" s="2">
        <f t="shared" si="134"/>
        <v>8289.627858778713</v>
      </c>
    </row>
    <row r="338" spans="1:25" ht="9.75">
      <c r="A338" s="5">
        <f t="shared" si="137"/>
        <v>324</v>
      </c>
      <c r="B338" s="2">
        <f t="shared" si="138"/>
        <v>6970</v>
      </c>
      <c r="C338" s="2">
        <f t="shared" si="139"/>
        <v>0</v>
      </c>
      <c r="D338" s="3">
        <f t="shared" si="140"/>
        <v>0</v>
      </c>
      <c r="E338" s="2">
        <f t="shared" si="141"/>
        <v>0</v>
      </c>
      <c r="F338" s="2">
        <f t="shared" si="142"/>
        <v>0</v>
      </c>
      <c r="G338" s="2">
        <f t="shared" si="143"/>
        <v>0</v>
      </c>
      <c r="H338" s="5">
        <f t="shared" si="144"/>
        <v>45</v>
      </c>
      <c r="I338" s="2">
        <f t="shared" si="145"/>
        <v>66.3902265279528</v>
      </c>
      <c r="J338" s="5">
        <f t="shared" si="146"/>
        <v>0.2</v>
      </c>
      <c r="K338" s="2">
        <f t="shared" si="147"/>
        <v>9.81472535733315E-19</v>
      </c>
      <c r="L338" s="5">
        <f t="shared" si="148"/>
        <v>-7.163852319964813</v>
      </c>
      <c r="M338" s="5">
        <f t="shared" si="149"/>
        <v>-1.5401724265465625E-22</v>
      </c>
      <c r="N338" s="2">
        <f t="shared" si="125"/>
        <v>1342.5534314390004</v>
      </c>
      <c r="O338" s="2">
        <f t="shared" si="126"/>
        <v>3087.9677069553622</v>
      </c>
      <c r="P338" s="2">
        <f t="shared" si="127"/>
        <v>3367.1938280217537</v>
      </c>
      <c r="Q338" s="2">
        <f t="shared" si="135"/>
        <v>12121.897780878313</v>
      </c>
      <c r="R338" s="2">
        <f t="shared" si="128"/>
        <v>439607.2884448236</v>
      </c>
      <c r="S338" s="18">
        <f t="shared" si="129"/>
        <v>626.1145326274312</v>
      </c>
      <c r="T338" s="14">
        <f t="shared" si="130"/>
        <v>1.5126718776369218E-25</v>
      </c>
      <c r="U338" s="3">
        <f t="shared" si="131"/>
        <v>1179.8768449521954</v>
      </c>
      <c r="V338" s="2">
        <f t="shared" si="136"/>
        <v>906.8768449521954</v>
      </c>
      <c r="W338" s="2">
        <f t="shared" si="132"/>
        <v>602.6308511381342</v>
      </c>
      <c r="X338" s="5">
        <f t="shared" si="133"/>
        <v>5.58748995618535</v>
      </c>
      <c r="Y338" s="2">
        <f t="shared" si="134"/>
        <v>8274.038250221112</v>
      </c>
    </row>
    <row r="339" spans="1:25" ht="9.75">
      <c r="A339" s="5">
        <f t="shared" si="137"/>
        <v>325</v>
      </c>
      <c r="B339" s="2">
        <f t="shared" si="138"/>
        <v>6970</v>
      </c>
      <c r="C339" s="2">
        <f t="shared" si="139"/>
        <v>0</v>
      </c>
      <c r="D339" s="3">
        <f t="shared" si="140"/>
        <v>0</v>
      </c>
      <c r="E339" s="2">
        <f t="shared" si="141"/>
        <v>0</v>
      </c>
      <c r="F339" s="2">
        <f t="shared" si="142"/>
        <v>0</v>
      </c>
      <c r="G339" s="2">
        <f t="shared" si="143"/>
        <v>0</v>
      </c>
      <c r="H339" s="5">
        <f t="shared" si="144"/>
        <v>45</v>
      </c>
      <c r="I339" s="2">
        <f t="shared" si="145"/>
        <v>66.50192210039543</v>
      </c>
      <c r="J339" s="5">
        <f t="shared" si="146"/>
        <v>0.2</v>
      </c>
      <c r="K339" s="2">
        <f t="shared" si="147"/>
        <v>8.222981424439916E-19</v>
      </c>
      <c r="L339" s="5">
        <f t="shared" si="148"/>
        <v>-7.160747430463871</v>
      </c>
      <c r="M339" s="5">
        <f t="shared" si="149"/>
        <v>-1.2902709869060174E-22</v>
      </c>
      <c r="N339" s="2">
        <f t="shared" si="125"/>
        <v>1335.3926840085364</v>
      </c>
      <c r="O339" s="2">
        <f t="shared" si="126"/>
        <v>3087.9677069553622</v>
      </c>
      <c r="P339" s="2">
        <f t="shared" si="127"/>
        <v>3364.3451338563173</v>
      </c>
      <c r="Q339" s="2">
        <f t="shared" si="135"/>
        <v>12111.642481882742</v>
      </c>
      <c r="R339" s="2">
        <f t="shared" si="128"/>
        <v>440946.26150254736</v>
      </c>
      <c r="S339" s="18">
        <f t="shared" si="129"/>
        <v>629.2025003343866</v>
      </c>
      <c r="T339" s="14">
        <f t="shared" si="130"/>
        <v>1.2694951337393763E-25</v>
      </c>
      <c r="U339" s="3">
        <f t="shared" si="131"/>
        <v>1183.7063078972856</v>
      </c>
      <c r="V339" s="2">
        <f t="shared" si="136"/>
        <v>910.7063078972856</v>
      </c>
      <c r="W339" s="2">
        <f t="shared" si="132"/>
        <v>603.8894858123945</v>
      </c>
      <c r="X339" s="5">
        <f t="shared" si="133"/>
        <v>5.571127189489587</v>
      </c>
      <c r="Y339" s="2">
        <f t="shared" si="134"/>
        <v>8258.553309263347</v>
      </c>
    </row>
    <row r="340" spans="1:25" ht="9.75">
      <c r="A340" s="5">
        <f t="shared" si="137"/>
        <v>326</v>
      </c>
      <c r="B340" s="2">
        <f t="shared" si="138"/>
        <v>6970</v>
      </c>
      <c r="C340" s="2">
        <f t="shared" si="139"/>
        <v>0</v>
      </c>
      <c r="D340" s="3">
        <f t="shared" si="140"/>
        <v>0</v>
      </c>
      <c r="E340" s="2">
        <f t="shared" si="141"/>
        <v>0</v>
      </c>
      <c r="F340" s="2">
        <f t="shared" si="142"/>
        <v>0</v>
      </c>
      <c r="G340" s="2">
        <f t="shared" si="143"/>
        <v>0</v>
      </c>
      <c r="H340" s="5">
        <f t="shared" si="144"/>
        <v>45</v>
      </c>
      <c r="I340" s="2">
        <f t="shared" si="145"/>
        <v>66.61375879940513</v>
      </c>
      <c r="J340" s="5">
        <f t="shared" si="146"/>
        <v>0.2</v>
      </c>
      <c r="K340" s="2">
        <f t="shared" si="147"/>
        <v>6.895891836570318E-19</v>
      </c>
      <c r="L340" s="5">
        <f t="shared" si="148"/>
        <v>-7.1576609390263535</v>
      </c>
      <c r="M340" s="5">
        <f t="shared" si="149"/>
        <v>-1.0819349854682275E-22</v>
      </c>
      <c r="N340" s="2">
        <f t="shared" si="125"/>
        <v>1328.2350230695101</v>
      </c>
      <c r="O340" s="2">
        <f t="shared" si="126"/>
        <v>3087.9677069553622</v>
      </c>
      <c r="P340" s="2">
        <f t="shared" si="127"/>
        <v>3361.510499122027</v>
      </c>
      <c r="Q340" s="2">
        <f t="shared" si="135"/>
        <v>12101.437796839296</v>
      </c>
      <c r="R340" s="2">
        <f t="shared" si="128"/>
        <v>442278.07535608637</v>
      </c>
      <c r="S340" s="18">
        <f t="shared" si="129"/>
        <v>632.290468041342</v>
      </c>
      <c r="T340" s="14">
        <f t="shared" si="130"/>
        <v>1.066410252466101E-25</v>
      </c>
      <c r="U340" s="3">
        <f t="shared" si="131"/>
        <v>1187.5152955184071</v>
      </c>
      <c r="V340" s="2">
        <f t="shared" si="136"/>
        <v>914.5152955184071</v>
      </c>
      <c r="W340" s="2">
        <f t="shared" si="132"/>
        <v>605.1413908347212</v>
      </c>
      <c r="X340" s="5">
        <f t="shared" si="133"/>
        <v>5.554917495372808</v>
      </c>
      <c r="Y340" s="2">
        <f t="shared" si="134"/>
        <v>8243.172930956995</v>
      </c>
    </row>
    <row r="341" spans="1:25" ht="9.75">
      <c r="A341" s="5">
        <f t="shared" si="137"/>
        <v>327</v>
      </c>
      <c r="B341" s="2">
        <f t="shared" si="138"/>
        <v>6970</v>
      </c>
      <c r="C341" s="2">
        <f t="shared" si="139"/>
        <v>0</v>
      </c>
      <c r="D341" s="3">
        <f t="shared" si="140"/>
        <v>0</v>
      </c>
      <c r="E341" s="2">
        <f t="shared" si="141"/>
        <v>0</v>
      </c>
      <c r="F341" s="2">
        <f t="shared" si="142"/>
        <v>0</v>
      </c>
      <c r="G341" s="2">
        <f t="shared" si="143"/>
        <v>0</v>
      </c>
      <c r="H341" s="5">
        <f t="shared" si="144"/>
        <v>45</v>
      </c>
      <c r="I341" s="2">
        <f t="shared" si="145"/>
        <v>66.72573629528313</v>
      </c>
      <c r="J341" s="5">
        <f t="shared" si="146"/>
        <v>0.2</v>
      </c>
      <c r="K341" s="2">
        <f t="shared" si="147"/>
        <v>5.788437945728976E-19</v>
      </c>
      <c r="L341" s="5">
        <f t="shared" si="148"/>
        <v>-7.154592806985287</v>
      </c>
      <c r="M341" s="5">
        <f t="shared" si="149"/>
        <v>-9.08092044349293E-23</v>
      </c>
      <c r="N341" s="2">
        <f t="shared" si="125"/>
        <v>1321.080430262525</v>
      </c>
      <c r="O341" s="2">
        <f t="shared" si="126"/>
        <v>3087.9677069553622</v>
      </c>
      <c r="P341" s="2">
        <f t="shared" si="127"/>
        <v>3358.689932462027</v>
      </c>
      <c r="Q341" s="2">
        <f t="shared" si="135"/>
        <v>12091.283756863299</v>
      </c>
      <c r="R341" s="2">
        <f t="shared" si="128"/>
        <v>443602.7330827524</v>
      </c>
      <c r="S341" s="18">
        <f t="shared" si="129"/>
        <v>635.3784357482974</v>
      </c>
      <c r="T341" s="14">
        <f t="shared" si="130"/>
        <v>8.966529296447666E-26</v>
      </c>
      <c r="U341" s="3">
        <f t="shared" si="131"/>
        <v>1191.3038166166718</v>
      </c>
      <c r="V341" s="2">
        <f t="shared" si="136"/>
        <v>918.3038166166718</v>
      </c>
      <c r="W341" s="2">
        <f t="shared" si="132"/>
        <v>606.3865690977873</v>
      </c>
      <c r="X341" s="5">
        <f t="shared" si="133"/>
        <v>5.538859373912678</v>
      </c>
      <c r="Y341" s="2">
        <f t="shared" si="134"/>
        <v>8227.896998035087</v>
      </c>
    </row>
    <row r="342" spans="1:25" ht="9.75">
      <c r="A342" s="5">
        <f t="shared" si="137"/>
        <v>328</v>
      </c>
      <c r="B342" s="2">
        <f t="shared" si="138"/>
        <v>6970</v>
      </c>
      <c r="C342" s="2">
        <f t="shared" si="139"/>
        <v>0</v>
      </c>
      <c r="D342" s="3">
        <f t="shared" si="140"/>
        <v>0</v>
      </c>
      <c r="E342" s="2">
        <f t="shared" si="141"/>
        <v>0</v>
      </c>
      <c r="F342" s="2">
        <f t="shared" si="142"/>
        <v>0</v>
      </c>
      <c r="G342" s="2">
        <f t="shared" si="143"/>
        <v>0</v>
      </c>
      <c r="H342" s="5">
        <f t="shared" si="144"/>
        <v>45</v>
      </c>
      <c r="I342" s="2">
        <f t="shared" si="145"/>
        <v>66.83785425370677</v>
      </c>
      <c r="J342" s="5">
        <f t="shared" si="146"/>
        <v>0.2</v>
      </c>
      <c r="K342" s="2">
        <f t="shared" si="147"/>
        <v>4.863422152237431E-19</v>
      </c>
      <c r="L342" s="5">
        <f t="shared" si="148"/>
        <v>-7.151542995942824</v>
      </c>
      <c r="M342" s="5">
        <f t="shared" si="149"/>
        <v>-7.628987119977828E-23</v>
      </c>
      <c r="N342" s="2">
        <f t="shared" si="125"/>
        <v>1313.928887266582</v>
      </c>
      <c r="O342" s="2">
        <f t="shared" si="126"/>
        <v>3087.9677069553622</v>
      </c>
      <c r="P342" s="2">
        <f t="shared" si="127"/>
        <v>3355.8834425517157</v>
      </c>
      <c r="Q342" s="2">
        <f t="shared" si="135"/>
        <v>12081.180393186176</v>
      </c>
      <c r="R342" s="2">
        <f t="shared" si="128"/>
        <v>444920.23774151696</v>
      </c>
      <c r="S342" s="18">
        <f t="shared" si="129"/>
        <v>638.4664034552528</v>
      </c>
      <c r="T342" s="14">
        <f t="shared" si="130"/>
        <v>7.546247531094297E-26</v>
      </c>
      <c r="U342" s="3">
        <f t="shared" si="131"/>
        <v>1195.0718799407387</v>
      </c>
      <c r="V342" s="2">
        <f t="shared" si="136"/>
        <v>922.0718799407387</v>
      </c>
      <c r="W342" s="2">
        <f t="shared" si="132"/>
        <v>607.6250234770259</v>
      </c>
      <c r="X342" s="5">
        <f t="shared" si="133"/>
        <v>5.522951348099969</v>
      </c>
      <c r="Y342" s="2">
        <f t="shared" si="134"/>
        <v>8212.725381427903</v>
      </c>
    </row>
    <row r="343" spans="1:25" ht="9.75">
      <c r="A343" s="5">
        <f t="shared" si="137"/>
        <v>329</v>
      </c>
      <c r="B343" s="2">
        <f t="shared" si="138"/>
        <v>6970</v>
      </c>
      <c r="C343" s="2">
        <f t="shared" si="139"/>
        <v>0</v>
      </c>
      <c r="D343" s="3">
        <f t="shared" si="140"/>
        <v>0</v>
      </c>
      <c r="E343" s="2">
        <f t="shared" si="141"/>
        <v>0</v>
      </c>
      <c r="F343" s="2">
        <f t="shared" si="142"/>
        <v>0</v>
      </c>
      <c r="G343" s="2">
        <f t="shared" si="143"/>
        <v>0</v>
      </c>
      <c r="H343" s="5">
        <f t="shared" si="144"/>
        <v>45</v>
      </c>
      <c r="I343" s="2">
        <f t="shared" si="145"/>
        <v>66.95011233571925</v>
      </c>
      <c r="J343" s="5">
        <f t="shared" si="146"/>
        <v>0.2</v>
      </c>
      <c r="K343" s="2">
        <f t="shared" si="147"/>
        <v>4.0900822225686328E-19</v>
      </c>
      <c r="L343" s="5">
        <f t="shared" si="148"/>
        <v>-7.148511467769041</v>
      </c>
      <c r="M343" s="5">
        <f t="shared" si="149"/>
        <v>-6.415226995244615E-23</v>
      </c>
      <c r="N343" s="2">
        <f t="shared" si="125"/>
        <v>1306.7803757988129</v>
      </c>
      <c r="O343" s="2">
        <f t="shared" si="126"/>
        <v>3087.9677069553622</v>
      </c>
      <c r="P343" s="2">
        <f t="shared" si="127"/>
        <v>3353.0910380978394</v>
      </c>
      <c r="Q343" s="2">
        <f t="shared" si="135"/>
        <v>12071.127737152223</v>
      </c>
      <c r="R343" s="2">
        <f t="shared" si="128"/>
        <v>446230.59237304964</v>
      </c>
      <c r="S343" s="18">
        <f t="shared" si="129"/>
        <v>641.5543711622082</v>
      </c>
      <c r="T343" s="14">
        <f t="shared" si="130"/>
        <v>6.356882203834601E-26</v>
      </c>
      <c r="U343" s="3">
        <f t="shared" si="131"/>
        <v>1198.819494186922</v>
      </c>
      <c r="V343" s="2">
        <f t="shared" si="136"/>
        <v>925.8194941869219</v>
      </c>
      <c r="W343" s="2">
        <f t="shared" si="132"/>
        <v>608.8567568306667</v>
      </c>
      <c r="X343" s="5">
        <f t="shared" si="133"/>
        <v>5.507191963429898</v>
      </c>
      <c r="Y343" s="2">
        <f t="shared" si="134"/>
        <v>8197.65794076147</v>
      </c>
    </row>
    <row r="344" spans="1:25" ht="9.75">
      <c r="A344" s="5">
        <f t="shared" si="137"/>
        <v>330</v>
      </c>
      <c r="B344" s="2">
        <f t="shared" si="138"/>
        <v>6970</v>
      </c>
      <c r="C344" s="2">
        <f t="shared" si="139"/>
        <v>0</v>
      </c>
      <c r="D344" s="3">
        <f t="shared" si="140"/>
        <v>0</v>
      </c>
      <c r="E344" s="2">
        <f t="shared" si="141"/>
        <v>0</v>
      </c>
      <c r="F344" s="2">
        <f t="shared" si="142"/>
        <v>0</v>
      </c>
      <c r="G344" s="2">
        <f t="shared" si="143"/>
        <v>0</v>
      </c>
      <c r="H344" s="5">
        <f t="shared" si="144"/>
        <v>45</v>
      </c>
      <c r="I344" s="2">
        <f t="shared" si="145"/>
        <v>67.06251019771949</v>
      </c>
      <c r="J344" s="5">
        <f t="shared" si="146"/>
        <v>0.2</v>
      </c>
      <c r="K344" s="2">
        <f t="shared" si="147"/>
        <v>3.4429556674078283E-19</v>
      </c>
      <c r="L344" s="5">
        <f t="shared" si="148"/>
        <v>-7.145498184600756</v>
      </c>
      <c r="M344" s="5">
        <f t="shared" si="149"/>
        <v>-5.399644180876097E-23</v>
      </c>
      <c r="N344" s="2">
        <f t="shared" si="125"/>
        <v>1299.6348776142122</v>
      </c>
      <c r="O344" s="2">
        <f t="shared" si="126"/>
        <v>3087.9677069553622</v>
      </c>
      <c r="P344" s="2">
        <f t="shared" si="127"/>
        <v>3350.3127278375773</v>
      </c>
      <c r="Q344" s="2">
        <f t="shared" si="135"/>
        <v>12061.125820215279</v>
      </c>
      <c r="R344" s="2">
        <f t="shared" si="128"/>
        <v>447533.79999975616</v>
      </c>
      <c r="S344" s="18">
        <f t="shared" si="129"/>
        <v>644.6423388691636</v>
      </c>
      <c r="T344" s="14">
        <f t="shared" si="130"/>
        <v>5.359984713619122E-26</v>
      </c>
      <c r="U344" s="3">
        <f t="shared" si="131"/>
        <v>1202.5466679993026</v>
      </c>
      <c r="V344" s="2">
        <f t="shared" si="136"/>
        <v>929.5466679993026</v>
      </c>
      <c r="W344" s="2">
        <f t="shared" si="132"/>
        <v>610.0817719997708</v>
      </c>
      <c r="X344" s="5">
        <f t="shared" si="133"/>
        <v>5.49157978750238</v>
      </c>
      <c r="Y344" s="2">
        <f t="shared" si="134"/>
        <v>8182.694524839379</v>
      </c>
    </row>
    <row r="345" spans="1:25" ht="9.75">
      <c r="A345" s="5">
        <f t="shared" si="137"/>
        <v>331</v>
      </c>
      <c r="B345" s="2">
        <f t="shared" si="138"/>
        <v>6970</v>
      </c>
      <c r="C345" s="2">
        <f t="shared" si="139"/>
        <v>0</v>
      </c>
      <c r="D345" s="3">
        <f t="shared" si="140"/>
        <v>0</v>
      </c>
      <c r="E345" s="2">
        <f t="shared" si="141"/>
        <v>0</v>
      </c>
      <c r="F345" s="2">
        <f t="shared" si="142"/>
        <v>0</v>
      </c>
      <c r="G345" s="2">
        <f t="shared" si="143"/>
        <v>0</v>
      </c>
      <c r="H345" s="5">
        <f t="shared" si="144"/>
        <v>45</v>
      </c>
      <c r="I345" s="2">
        <f t="shared" si="145"/>
        <v>67.17504749145229</v>
      </c>
      <c r="J345" s="5">
        <f t="shared" si="146"/>
        <v>0.2</v>
      </c>
      <c r="K345" s="2">
        <f t="shared" si="147"/>
        <v>2.900948267040857E-19</v>
      </c>
      <c r="L345" s="5">
        <f t="shared" si="148"/>
        <v>-7.142503108840355</v>
      </c>
      <c r="M345" s="5">
        <f t="shared" si="149"/>
        <v>-4.549106010758704E-23</v>
      </c>
      <c r="N345" s="2">
        <f t="shared" si="125"/>
        <v>1292.4923745053718</v>
      </c>
      <c r="O345" s="2">
        <f t="shared" si="126"/>
        <v>3087.9677069553622</v>
      </c>
      <c r="P345" s="2">
        <f t="shared" si="127"/>
        <v>3347.5485205376326</v>
      </c>
      <c r="Q345" s="2">
        <f t="shared" si="135"/>
        <v>12051.174673935478</v>
      </c>
      <c r="R345" s="2">
        <f t="shared" si="128"/>
        <v>448829.86362581595</v>
      </c>
      <c r="S345" s="18">
        <f t="shared" si="129"/>
        <v>647.730306576119</v>
      </c>
      <c r="T345" s="14">
        <f t="shared" si="130"/>
        <v>4.523650439575525E-26</v>
      </c>
      <c r="U345" s="3">
        <f t="shared" si="131"/>
        <v>1206.2534099698337</v>
      </c>
      <c r="V345" s="2">
        <f t="shared" si="136"/>
        <v>933.2534099698337</v>
      </c>
      <c r="W345" s="2">
        <f t="shared" si="132"/>
        <v>611.300071808267</v>
      </c>
      <c r="X345" s="5">
        <f t="shared" si="133"/>
        <v>5.4761134096309805</v>
      </c>
      <c r="Y345" s="2">
        <f t="shared" si="134"/>
        <v>8167.834972108421</v>
      </c>
    </row>
    <row r="346" spans="1:25" ht="9.75">
      <c r="A346" s="5">
        <f t="shared" si="137"/>
        <v>332</v>
      </c>
      <c r="B346" s="2">
        <f t="shared" si="138"/>
        <v>6970</v>
      </c>
      <c r="C346" s="2">
        <f t="shared" si="139"/>
        <v>0</v>
      </c>
      <c r="D346" s="3">
        <f t="shared" si="140"/>
        <v>0</v>
      </c>
      <c r="E346" s="2">
        <f t="shared" si="141"/>
        <v>0</v>
      </c>
      <c r="F346" s="2">
        <f t="shared" si="142"/>
        <v>0</v>
      </c>
      <c r="G346" s="2">
        <f t="shared" si="143"/>
        <v>0</v>
      </c>
      <c r="H346" s="5">
        <f t="shared" si="144"/>
        <v>45</v>
      </c>
      <c r="I346" s="2">
        <f t="shared" si="145"/>
        <v>67.28772386399883</v>
      </c>
      <c r="J346" s="5">
        <f t="shared" si="146"/>
        <v>0.2</v>
      </c>
      <c r="K346" s="2">
        <f t="shared" si="147"/>
        <v>2.446569399925747E-19</v>
      </c>
      <c r="L346" s="5">
        <f t="shared" si="148"/>
        <v>-7.13952620315462</v>
      </c>
      <c r="M346" s="5">
        <f t="shared" si="149"/>
        <v>-3.8361414160595034E-23</v>
      </c>
      <c r="N346" s="2">
        <f t="shared" si="125"/>
        <v>1285.3528483022171</v>
      </c>
      <c r="O346" s="2">
        <f t="shared" si="126"/>
        <v>3087.9677069553622</v>
      </c>
      <c r="P346" s="2">
        <f t="shared" si="127"/>
        <v>3344.798424993318</v>
      </c>
      <c r="Q346" s="2">
        <f t="shared" si="135"/>
        <v>12041.274329975944</v>
      </c>
      <c r="R346" s="2">
        <f t="shared" si="128"/>
        <v>450118.78623721976</v>
      </c>
      <c r="S346" s="18">
        <f t="shared" si="129"/>
        <v>650.8182742830744</v>
      </c>
      <c r="T346" s="14">
        <f t="shared" si="130"/>
        <v>3.821382007200078E-26</v>
      </c>
      <c r="U346" s="3">
        <f t="shared" si="131"/>
        <v>1209.9397286384485</v>
      </c>
      <c r="V346" s="2">
        <f t="shared" si="136"/>
        <v>936.9397286384485</v>
      </c>
      <c r="W346" s="2">
        <f t="shared" si="132"/>
        <v>612.5116590629866</v>
      </c>
      <c r="X346" s="5">
        <f t="shared" si="133"/>
        <v>5.460791440460338</v>
      </c>
      <c r="Y346" s="2">
        <f t="shared" si="134"/>
        <v>8153.079111108669</v>
      </c>
    </row>
    <row r="347" spans="1:25" ht="9.75">
      <c r="A347" s="5">
        <f t="shared" si="137"/>
        <v>333</v>
      </c>
      <c r="B347" s="2">
        <f t="shared" si="138"/>
        <v>6970</v>
      </c>
      <c r="C347" s="2">
        <f t="shared" si="139"/>
        <v>0</v>
      </c>
      <c r="D347" s="3">
        <f t="shared" si="140"/>
        <v>0</v>
      </c>
      <c r="E347" s="2">
        <f t="shared" si="141"/>
        <v>0</v>
      </c>
      <c r="F347" s="2">
        <f t="shared" si="142"/>
        <v>0</v>
      </c>
      <c r="G347" s="2">
        <f t="shared" si="143"/>
        <v>0</v>
      </c>
      <c r="H347" s="5">
        <f t="shared" si="144"/>
        <v>45</v>
      </c>
      <c r="I347" s="2">
        <f t="shared" si="145"/>
        <v>67.40053895776734</v>
      </c>
      <c r="J347" s="5">
        <f t="shared" si="146"/>
        <v>0.2</v>
      </c>
      <c r="K347" s="2">
        <f t="shared" si="147"/>
        <v>2.065303774914312E-19</v>
      </c>
      <c r="L347" s="5">
        <f t="shared" si="148"/>
        <v>-7.136567430473596</v>
      </c>
      <c r="M347" s="5">
        <f t="shared" si="149"/>
        <v>-3.237953673661889E-23</v>
      </c>
      <c r="N347" s="2">
        <f t="shared" si="125"/>
        <v>1278.2162808717435</v>
      </c>
      <c r="O347" s="2">
        <f t="shared" si="126"/>
        <v>3087.9677069553622</v>
      </c>
      <c r="P347" s="2">
        <f t="shared" si="127"/>
        <v>3342.06245002764</v>
      </c>
      <c r="Q347" s="2">
        <f t="shared" si="135"/>
        <v>12031.424820099504</v>
      </c>
      <c r="R347" s="2">
        <f t="shared" si="128"/>
        <v>451400.57080180675</v>
      </c>
      <c r="S347" s="18">
        <f t="shared" si="129"/>
        <v>653.9062419900298</v>
      </c>
      <c r="T347" s="14">
        <f t="shared" si="130"/>
        <v>3.231153810796957E-26</v>
      </c>
      <c r="U347" s="3">
        <f t="shared" si="131"/>
        <v>1213.6056324931674</v>
      </c>
      <c r="V347" s="2">
        <f t="shared" si="136"/>
        <v>940.6056324931674</v>
      </c>
      <c r="W347" s="2">
        <f t="shared" si="132"/>
        <v>613.7165365536983</v>
      </c>
      <c r="X347" s="5">
        <f t="shared" si="133"/>
        <v>5.445612511591856</v>
      </c>
      <c r="Y347" s="2">
        <f t="shared" si="134"/>
        <v>8138.426760908473</v>
      </c>
    </row>
    <row r="348" spans="1:25" ht="9.75">
      <c r="A348" s="5">
        <f t="shared" si="137"/>
        <v>334</v>
      </c>
      <c r="B348" s="2">
        <f t="shared" si="138"/>
        <v>6970</v>
      </c>
      <c r="C348" s="2">
        <f t="shared" si="139"/>
        <v>0</v>
      </c>
      <c r="D348" s="3">
        <f t="shared" si="140"/>
        <v>0</v>
      </c>
      <c r="E348" s="2">
        <f t="shared" si="141"/>
        <v>0</v>
      </c>
      <c r="F348" s="2">
        <f t="shared" si="142"/>
        <v>0</v>
      </c>
      <c r="G348" s="2">
        <f t="shared" si="143"/>
        <v>0</v>
      </c>
      <c r="H348" s="5">
        <f t="shared" si="144"/>
        <v>45</v>
      </c>
      <c r="I348" s="2">
        <f t="shared" si="145"/>
        <v>67.51349241048413</v>
      </c>
      <c r="J348" s="5">
        <f t="shared" si="146"/>
        <v>0.2</v>
      </c>
      <c r="K348" s="2">
        <f t="shared" si="147"/>
        <v>1.7450948004687736E-19</v>
      </c>
      <c r="L348" s="5">
        <f t="shared" si="148"/>
        <v>-7.133626753989402</v>
      </c>
      <c r="M348" s="5">
        <f t="shared" si="149"/>
        <v>-2.735608601854616E-23</v>
      </c>
      <c r="N348" s="2">
        <f t="shared" si="125"/>
        <v>1271.0826541177541</v>
      </c>
      <c r="O348" s="2">
        <f t="shared" si="126"/>
        <v>3087.9677069553622</v>
      </c>
      <c r="P348" s="2">
        <f t="shared" si="127"/>
        <v>3339.3406044903822</v>
      </c>
      <c r="Q348" s="2">
        <f t="shared" si="135"/>
        <v>12021.626176165377</v>
      </c>
      <c r="R348" s="2">
        <f t="shared" si="128"/>
        <v>452675.2202693015</v>
      </c>
      <c r="S348" s="18">
        <f t="shared" si="129"/>
        <v>656.9942096969852</v>
      </c>
      <c r="T348" s="14">
        <f t="shared" si="130"/>
        <v>2.7346415169685165E-26</v>
      </c>
      <c r="U348" s="3">
        <f t="shared" si="131"/>
        <v>1217.2511299702023</v>
      </c>
      <c r="V348" s="2">
        <f t="shared" si="136"/>
        <v>944.2511299702023</v>
      </c>
      <c r="W348" s="2">
        <f t="shared" si="132"/>
        <v>614.9147070531434</v>
      </c>
      <c r="X348" s="5">
        <f t="shared" si="133"/>
        <v>5.430575275217451</v>
      </c>
      <c r="Y348" s="2">
        <f t="shared" si="134"/>
        <v>8123.877731524919</v>
      </c>
    </row>
    <row r="349" spans="1:25" ht="9.75">
      <c r="A349" s="5">
        <f t="shared" si="137"/>
        <v>335</v>
      </c>
      <c r="B349" s="2">
        <f t="shared" si="138"/>
        <v>6970</v>
      </c>
      <c r="C349" s="2">
        <f t="shared" si="139"/>
        <v>0</v>
      </c>
      <c r="D349" s="3">
        <f t="shared" si="140"/>
        <v>0</v>
      </c>
      <c r="E349" s="2">
        <f t="shared" si="141"/>
        <v>0</v>
      </c>
      <c r="F349" s="2">
        <f t="shared" si="142"/>
        <v>0</v>
      </c>
      <c r="G349" s="2">
        <f t="shared" si="143"/>
        <v>0</v>
      </c>
      <c r="H349" s="5">
        <f t="shared" si="144"/>
        <v>45</v>
      </c>
      <c r="I349" s="2">
        <f t="shared" si="145"/>
        <v>67.62658385518486</v>
      </c>
      <c r="J349" s="5">
        <f t="shared" si="146"/>
        <v>0.2</v>
      </c>
      <c r="K349" s="2">
        <f t="shared" si="147"/>
        <v>1.4759193968302084E-19</v>
      </c>
      <c r="L349" s="5">
        <f t="shared" si="148"/>
        <v>-7.130704137155142</v>
      </c>
      <c r="M349" s="5">
        <f t="shared" si="149"/>
        <v>-2.313366464111365E-23</v>
      </c>
      <c r="N349" s="2">
        <f t="shared" si="125"/>
        <v>1263.951949980599</v>
      </c>
      <c r="O349" s="2">
        <f t="shared" si="126"/>
        <v>3087.9677069553622</v>
      </c>
      <c r="P349" s="2">
        <f t="shared" si="127"/>
        <v>3336.632897257191</v>
      </c>
      <c r="Q349" s="2">
        <f t="shared" si="135"/>
        <v>12011.878430125887</v>
      </c>
      <c r="R349" s="2">
        <f t="shared" si="128"/>
        <v>453942.73757135065</v>
      </c>
      <c r="S349" s="18">
        <f t="shared" si="129"/>
        <v>660.0821774039406</v>
      </c>
      <c r="T349" s="14">
        <f t="shared" si="130"/>
        <v>2.3165869236021087E-26</v>
      </c>
      <c r="U349" s="3">
        <f t="shared" si="131"/>
        <v>1220.876229454063</v>
      </c>
      <c r="V349" s="2">
        <f t="shared" si="136"/>
        <v>947.8762294540629</v>
      </c>
      <c r="W349" s="2">
        <f t="shared" si="132"/>
        <v>616.1061733170696</v>
      </c>
      <c r="X349" s="5">
        <f t="shared" si="133"/>
        <v>5.415678403761171</v>
      </c>
      <c r="Y349" s="2">
        <f t="shared" si="134"/>
        <v>8109.4318243302605</v>
      </c>
    </row>
    <row r="350" spans="1:25" ht="9.75">
      <c r="A350" s="5">
        <f t="shared" si="137"/>
        <v>336</v>
      </c>
      <c r="B350" s="2">
        <f t="shared" si="138"/>
        <v>6970</v>
      </c>
      <c r="C350" s="2">
        <f t="shared" si="139"/>
        <v>0</v>
      </c>
      <c r="D350" s="3">
        <f t="shared" si="140"/>
        <v>0</v>
      </c>
      <c r="E350" s="2">
        <f t="shared" si="141"/>
        <v>0</v>
      </c>
      <c r="F350" s="2">
        <f t="shared" si="142"/>
        <v>0</v>
      </c>
      <c r="G350" s="2">
        <f t="shared" si="143"/>
        <v>0</v>
      </c>
      <c r="H350" s="5">
        <f t="shared" si="144"/>
        <v>45</v>
      </c>
      <c r="I350" s="2">
        <f t="shared" si="145"/>
        <v>67.73981292020615</v>
      </c>
      <c r="J350" s="5">
        <f t="shared" si="146"/>
        <v>0.2</v>
      </c>
      <c r="K350" s="2">
        <f t="shared" si="147"/>
        <v>1.2494377720138729E-19</v>
      </c>
      <c r="L350" s="5">
        <f t="shared" si="148"/>
        <v>-7.127799543683752</v>
      </c>
      <c r="M350" s="5">
        <f t="shared" si="149"/>
        <v>-1.958131680769287E-23</v>
      </c>
      <c r="N350" s="2">
        <f t="shared" si="125"/>
        <v>1256.8241504369153</v>
      </c>
      <c r="O350" s="2">
        <f t="shared" si="126"/>
        <v>3087.9677069553622</v>
      </c>
      <c r="P350" s="2">
        <f t="shared" si="127"/>
        <v>3333.9393372286536</v>
      </c>
      <c r="Q350" s="2">
        <f t="shared" si="135"/>
        <v>12002.181614023153</v>
      </c>
      <c r="R350" s="2">
        <f t="shared" si="128"/>
        <v>455203.1256215594</v>
      </c>
      <c r="S350" s="18">
        <f t="shared" si="129"/>
        <v>663.170145110896</v>
      </c>
      <c r="T350" s="14">
        <f t="shared" si="130"/>
        <v>1.964273959861231E-26</v>
      </c>
      <c r="U350" s="3">
        <f t="shared" si="131"/>
        <v>1224.48093927766</v>
      </c>
      <c r="V350" s="2">
        <f t="shared" si="136"/>
        <v>951.4809392776599</v>
      </c>
      <c r="W350" s="2">
        <f t="shared" si="132"/>
        <v>617.2909380842658</v>
      </c>
      <c r="X350" s="5">
        <f t="shared" si="133"/>
        <v>5.400920589528467</v>
      </c>
      <c r="Y350" s="2">
        <f t="shared" si="134"/>
        <v>8095.088832444733</v>
      </c>
    </row>
    <row r="351" spans="1:25" ht="9.75">
      <c r="A351" s="5">
        <f t="shared" si="137"/>
        <v>337</v>
      </c>
      <c r="B351" s="2">
        <f t="shared" si="138"/>
        <v>6970</v>
      </c>
      <c r="C351" s="2">
        <f t="shared" si="139"/>
        <v>0</v>
      </c>
      <c r="D351" s="3">
        <f t="shared" si="140"/>
        <v>0</v>
      </c>
      <c r="E351" s="2">
        <f t="shared" si="141"/>
        <v>0</v>
      </c>
      <c r="F351" s="2">
        <f t="shared" si="142"/>
        <v>0</v>
      </c>
      <c r="G351" s="2">
        <f t="shared" si="143"/>
        <v>0</v>
      </c>
      <c r="H351" s="5">
        <f t="shared" si="144"/>
        <v>45</v>
      </c>
      <c r="I351" s="2">
        <f t="shared" si="145"/>
        <v>67.85317922917736</v>
      </c>
      <c r="J351" s="5">
        <f t="shared" si="146"/>
        <v>0.2</v>
      </c>
      <c r="K351" s="2">
        <f t="shared" si="147"/>
        <v>1.0587047030470745E-19</v>
      </c>
      <c r="L351" s="5">
        <f t="shared" si="148"/>
        <v>-7.124912937546884</v>
      </c>
      <c r="M351" s="5">
        <f t="shared" si="149"/>
        <v>-1.6589991959926922E-23</v>
      </c>
      <c r="N351" s="2">
        <f t="shared" si="125"/>
        <v>1249.6992374993683</v>
      </c>
      <c r="O351" s="2">
        <f t="shared" si="126"/>
        <v>3087.9677069553622</v>
      </c>
      <c r="P351" s="2">
        <f t="shared" si="127"/>
        <v>3331.2599333293792</v>
      </c>
      <c r="Q351" s="2">
        <f t="shared" si="135"/>
        <v>11992.535759985765</v>
      </c>
      <c r="R351" s="2">
        <f t="shared" si="128"/>
        <v>456456.38731552754</v>
      </c>
      <c r="S351" s="18">
        <f t="shared" si="129"/>
        <v>666.2581128178514</v>
      </c>
      <c r="T351" s="14">
        <f t="shared" si="130"/>
        <v>1.6670960193993698E-26</v>
      </c>
      <c r="U351" s="3">
        <f t="shared" si="131"/>
        <v>1228.0652677224089</v>
      </c>
      <c r="V351" s="2">
        <f t="shared" si="136"/>
        <v>955.0652677224089</v>
      </c>
      <c r="W351" s="2">
        <f t="shared" si="132"/>
        <v>618.4690040765959</v>
      </c>
      <c r="X351" s="5">
        <f t="shared" si="133"/>
        <v>5.386300544362949</v>
      </c>
      <c r="Y351" s="2">
        <f t="shared" si="134"/>
        <v>8080.848541116275</v>
      </c>
    </row>
    <row r="352" spans="1:25" ht="9.75">
      <c r="A352" s="5">
        <f t="shared" si="137"/>
        <v>338</v>
      </c>
      <c r="B352" s="2">
        <f t="shared" si="138"/>
        <v>6970</v>
      </c>
      <c r="C352" s="2">
        <f t="shared" si="139"/>
        <v>0</v>
      </c>
      <c r="D352" s="3">
        <f t="shared" si="140"/>
        <v>0</v>
      </c>
      <c r="E352" s="2">
        <f t="shared" si="141"/>
        <v>0</v>
      </c>
      <c r="F352" s="2">
        <f t="shared" si="142"/>
        <v>0</v>
      </c>
      <c r="G352" s="2">
        <f t="shared" si="143"/>
        <v>0</v>
      </c>
      <c r="H352" s="5">
        <f t="shared" si="144"/>
        <v>45</v>
      </c>
      <c r="I352" s="2">
        <f t="shared" si="145"/>
        <v>67.96668240101282</v>
      </c>
      <c r="J352" s="5">
        <f t="shared" si="146"/>
        <v>0.2</v>
      </c>
      <c r="K352" s="2">
        <f t="shared" si="147"/>
        <v>8.97931321796692E-20</v>
      </c>
      <c r="L352" s="5">
        <f t="shared" si="148"/>
        <v>-7.122044282973804</v>
      </c>
      <c r="M352" s="5">
        <f t="shared" si="149"/>
        <v>-1.4068802106947972E-23</v>
      </c>
      <c r="N352" s="2">
        <f t="shared" si="125"/>
        <v>1242.5771932163946</v>
      </c>
      <c r="O352" s="2">
        <f t="shared" si="126"/>
        <v>3087.9677069553622</v>
      </c>
      <c r="P352" s="2">
        <f t="shared" si="127"/>
        <v>3328.5946945070814</v>
      </c>
      <c r="Q352" s="2">
        <f t="shared" si="135"/>
        <v>11982.940900225492</v>
      </c>
      <c r="R352" s="2">
        <f t="shared" si="128"/>
        <v>457702.52553088544</v>
      </c>
      <c r="S352" s="18">
        <f t="shared" si="129"/>
        <v>669.3460805248068</v>
      </c>
      <c r="T352" s="14">
        <f t="shared" si="130"/>
        <v>1.416198410660324E-26</v>
      </c>
      <c r="U352" s="3">
        <f t="shared" si="131"/>
        <v>1231.6292230183324</v>
      </c>
      <c r="V352" s="2">
        <f t="shared" si="136"/>
        <v>958.6292230183324</v>
      </c>
      <c r="W352" s="2">
        <f t="shared" si="132"/>
        <v>619.6403739990324</v>
      </c>
      <c r="X352" s="5">
        <f t="shared" si="133"/>
        <v>5.3718169993104405</v>
      </c>
      <c r="Y352" s="2">
        <f t="shared" si="134"/>
        <v>8066.710728087581</v>
      </c>
    </row>
    <row r="353" spans="1:25" ht="9.75">
      <c r="A353" s="5">
        <f t="shared" si="137"/>
        <v>339</v>
      </c>
      <c r="B353" s="2">
        <f t="shared" si="138"/>
        <v>6970</v>
      </c>
      <c r="C353" s="2">
        <f t="shared" si="139"/>
        <v>0</v>
      </c>
      <c r="D353" s="3">
        <f t="shared" si="140"/>
        <v>0</v>
      </c>
      <c r="E353" s="2">
        <f t="shared" si="141"/>
        <v>0</v>
      </c>
      <c r="F353" s="2">
        <f t="shared" si="142"/>
        <v>0</v>
      </c>
      <c r="G353" s="2">
        <f t="shared" si="143"/>
        <v>0</v>
      </c>
      <c r="H353" s="5">
        <f t="shared" si="144"/>
        <v>45</v>
      </c>
      <c r="I353" s="2">
        <f t="shared" si="145"/>
        <v>68.08032204990424</v>
      </c>
      <c r="J353" s="5">
        <f t="shared" si="146"/>
        <v>0.2</v>
      </c>
      <c r="K353" s="2">
        <f t="shared" si="147"/>
        <v>7.622884064586771E-20</v>
      </c>
      <c r="L353" s="5">
        <f t="shared" si="148"/>
        <v>-7.119193544450297</v>
      </c>
      <c r="M353" s="5">
        <f t="shared" si="149"/>
        <v>-1.1941931383179997E-23</v>
      </c>
      <c r="N353" s="2">
        <f t="shared" si="125"/>
        <v>1235.4579996719442</v>
      </c>
      <c r="O353" s="2">
        <f t="shared" si="126"/>
        <v>3087.9677069553622</v>
      </c>
      <c r="P353" s="2">
        <f t="shared" si="127"/>
        <v>3325.9436297316524</v>
      </c>
      <c r="Q353" s="2">
        <f t="shared" si="135"/>
        <v>11973.39706703395</v>
      </c>
      <c r="R353" s="2">
        <f t="shared" si="128"/>
        <v>458941.5431273296</v>
      </c>
      <c r="S353" s="18">
        <f t="shared" si="129"/>
        <v>672.4340482317622</v>
      </c>
      <c r="T353" s="14">
        <f t="shared" si="130"/>
        <v>1.2041826378028742E-26</v>
      </c>
      <c r="U353" s="3">
        <f t="shared" si="131"/>
        <v>1235.1728133441627</v>
      </c>
      <c r="V353" s="2">
        <f t="shared" si="136"/>
        <v>962.1728133441627</v>
      </c>
      <c r="W353" s="2">
        <f t="shared" si="132"/>
        <v>620.8050505396898</v>
      </c>
      <c r="X353" s="5">
        <f t="shared" si="133"/>
        <v>5.35746870429015</v>
      </c>
      <c r="Y353" s="2">
        <f t="shared" si="134"/>
        <v>8052.6751639509075</v>
      </c>
    </row>
    <row r="354" spans="1:25" ht="9.75">
      <c r="A354" s="5">
        <f t="shared" si="137"/>
        <v>340</v>
      </c>
      <c r="B354" s="2">
        <f t="shared" si="138"/>
        <v>6970</v>
      </c>
      <c r="C354" s="2">
        <f t="shared" si="139"/>
        <v>0</v>
      </c>
      <c r="D354" s="3">
        <f t="shared" si="140"/>
        <v>0</v>
      </c>
      <c r="E354" s="2">
        <f t="shared" si="141"/>
        <v>0</v>
      </c>
      <c r="F354" s="2">
        <f t="shared" si="142"/>
        <v>0</v>
      </c>
      <c r="G354" s="2">
        <f t="shared" si="143"/>
        <v>0</v>
      </c>
      <c r="H354" s="5">
        <f t="shared" si="144"/>
        <v>45</v>
      </c>
      <c r="I354" s="2">
        <f t="shared" si="145"/>
        <v>68.19409778531343</v>
      </c>
      <c r="J354" s="5">
        <f t="shared" si="146"/>
        <v>0.2</v>
      </c>
      <c r="K354" s="2">
        <f t="shared" si="147"/>
        <v>6.477438112831622E-20</v>
      </c>
      <c r="L354" s="5">
        <f t="shared" si="148"/>
        <v>-7.11636068671757</v>
      </c>
      <c r="M354" s="5">
        <f t="shared" si="149"/>
        <v>-1.0146082046891896E-23</v>
      </c>
      <c r="N354" s="2">
        <f t="shared" si="125"/>
        <v>1228.3416389852266</v>
      </c>
      <c r="O354" s="2">
        <f t="shared" si="126"/>
        <v>3087.9677069553622</v>
      </c>
      <c r="P354" s="2">
        <f t="shared" si="127"/>
        <v>3323.306747994243</v>
      </c>
      <c r="Q354" s="2">
        <f t="shared" si="135"/>
        <v>11963.904292779274</v>
      </c>
      <c r="R354" s="2">
        <f t="shared" si="128"/>
        <v>460173.4429466582</v>
      </c>
      <c r="S354" s="18">
        <f t="shared" si="129"/>
        <v>675.5220159387176</v>
      </c>
      <c r="T354" s="14">
        <f t="shared" si="130"/>
        <v>1.0248616173990607E-26</v>
      </c>
      <c r="U354" s="3">
        <f t="shared" si="131"/>
        <v>1238.6960468274424</v>
      </c>
      <c r="V354" s="2">
        <f t="shared" si="136"/>
        <v>965.6960468274424</v>
      </c>
      <c r="W354" s="2">
        <f t="shared" si="132"/>
        <v>621.9630363698586</v>
      </c>
      <c r="X354" s="5">
        <f t="shared" si="133"/>
        <v>5.343254427772769</v>
      </c>
      <c r="Y354" s="2">
        <f t="shared" si="134"/>
        <v>8038.741612491001</v>
      </c>
    </row>
    <row r="355" spans="1:25" ht="9.75">
      <c r="A355" s="5">
        <f t="shared" si="137"/>
        <v>341</v>
      </c>
      <c r="B355" s="2">
        <f t="shared" si="138"/>
        <v>6970</v>
      </c>
      <c r="C355" s="2">
        <f t="shared" si="139"/>
        <v>0</v>
      </c>
      <c r="D355" s="3">
        <f t="shared" si="140"/>
        <v>0</v>
      </c>
      <c r="E355" s="2">
        <f t="shared" si="141"/>
        <v>0</v>
      </c>
      <c r="F355" s="2">
        <f t="shared" si="142"/>
        <v>0</v>
      </c>
      <c r="G355" s="2">
        <f t="shared" si="143"/>
        <v>0</v>
      </c>
      <c r="H355" s="5">
        <f t="shared" si="144"/>
        <v>45</v>
      </c>
      <c r="I355" s="2">
        <f t="shared" si="145"/>
        <v>68.30800921196541</v>
      </c>
      <c r="J355" s="5">
        <f t="shared" si="146"/>
        <v>0.2</v>
      </c>
      <c r="K355" s="2">
        <f t="shared" si="147"/>
        <v>5.509279979277726E-20</v>
      </c>
      <c r="L355" s="5">
        <f t="shared" si="148"/>
        <v>-7.113545674771175</v>
      </c>
      <c r="M355" s="5">
        <f t="shared" si="149"/>
        <v>-8.628362048688841E-24</v>
      </c>
      <c r="N355" s="2">
        <f t="shared" si="125"/>
        <v>1221.2280933104555</v>
      </c>
      <c r="O355" s="2">
        <f t="shared" si="126"/>
        <v>3087.9677069553622</v>
      </c>
      <c r="P355" s="2">
        <f t="shared" si="127"/>
        <v>3320.6840583063376</v>
      </c>
      <c r="Q355" s="2">
        <f t="shared" si="135"/>
        <v>11954.462609902816</v>
      </c>
      <c r="R355" s="2">
        <f t="shared" si="128"/>
        <v>461398.227812806</v>
      </c>
      <c r="S355" s="18">
        <f t="shared" si="129"/>
        <v>678.609983645673</v>
      </c>
      <c r="T355" s="14">
        <f t="shared" si="130"/>
        <v>8.730568899802395E-27</v>
      </c>
      <c r="U355" s="3">
        <f t="shared" si="131"/>
        <v>1242.1989315446253</v>
      </c>
      <c r="V355" s="2">
        <f t="shared" si="136"/>
        <v>969.1989315446253</v>
      </c>
      <c r="W355" s="2">
        <f t="shared" si="132"/>
        <v>623.1143341440377</v>
      </c>
      <c r="X355" s="5">
        <f t="shared" si="133"/>
        <v>5.32917295646538</v>
      </c>
      <c r="Y355" s="2">
        <f t="shared" si="134"/>
        <v>8024.909831016672</v>
      </c>
    </row>
    <row r="356" spans="1:25" ht="9.75">
      <c r="A356" s="5">
        <f t="shared" si="137"/>
        <v>342</v>
      </c>
      <c r="B356" s="2">
        <f t="shared" si="138"/>
        <v>6970</v>
      </c>
      <c r="C356" s="2">
        <f t="shared" si="139"/>
        <v>0</v>
      </c>
      <c r="D356" s="3">
        <f t="shared" si="140"/>
        <v>0</v>
      </c>
      <c r="E356" s="2">
        <f t="shared" si="141"/>
        <v>0</v>
      </c>
      <c r="F356" s="2">
        <f t="shared" si="142"/>
        <v>0</v>
      </c>
      <c r="G356" s="2">
        <f t="shared" si="143"/>
        <v>0</v>
      </c>
      <c r="H356" s="5">
        <f t="shared" si="144"/>
        <v>45</v>
      </c>
      <c r="I356" s="2">
        <f t="shared" si="145"/>
        <v>68.4220559298417</v>
      </c>
      <c r="J356" s="5">
        <f t="shared" si="146"/>
        <v>0.2</v>
      </c>
      <c r="K356" s="2">
        <f t="shared" si="147"/>
        <v>4.6902271825147226E-20</v>
      </c>
      <c r="L356" s="5">
        <f t="shared" si="148"/>
        <v>-7.110748473859941</v>
      </c>
      <c r="M356" s="5">
        <f t="shared" si="149"/>
        <v>-7.344536374708347E-24</v>
      </c>
      <c r="N356" s="2">
        <f t="shared" si="125"/>
        <v>1214.1173448365955</v>
      </c>
      <c r="O356" s="2">
        <f t="shared" si="126"/>
        <v>3087.9677069553622</v>
      </c>
      <c r="P356" s="2">
        <f t="shared" si="127"/>
        <v>3318.0755696988313</v>
      </c>
      <c r="Q356" s="2">
        <f t="shared" si="135"/>
        <v>11945.072050915793</v>
      </c>
      <c r="R356" s="2">
        <f t="shared" si="128"/>
        <v>462615.90053187957</v>
      </c>
      <c r="S356" s="18">
        <f t="shared" si="129"/>
        <v>681.6979513526284</v>
      </c>
      <c r="T356" s="14">
        <f t="shared" si="130"/>
        <v>7.444304831100078E-27</v>
      </c>
      <c r="U356" s="3">
        <f t="shared" si="131"/>
        <v>1245.6814755211756</v>
      </c>
      <c r="V356" s="2">
        <f t="shared" si="136"/>
        <v>972.6814755211756</v>
      </c>
      <c r="W356" s="2">
        <f t="shared" si="132"/>
        <v>624.2589464999669</v>
      </c>
      <c r="X356" s="5">
        <f t="shared" si="133"/>
        <v>5.315223095002944</v>
      </c>
      <c r="Y356" s="2">
        <f t="shared" si="134"/>
        <v>8011.179570681234</v>
      </c>
    </row>
    <row r="357" spans="1:25" ht="9.75">
      <c r="A357" s="5">
        <f t="shared" si="137"/>
        <v>343</v>
      </c>
      <c r="B357" s="2">
        <f t="shared" si="138"/>
        <v>6970</v>
      </c>
      <c r="C357" s="2">
        <f t="shared" si="139"/>
        <v>0</v>
      </c>
      <c r="D357" s="3">
        <f t="shared" si="140"/>
        <v>0</v>
      </c>
      <c r="E357" s="2">
        <f t="shared" si="141"/>
        <v>0</v>
      </c>
      <c r="F357" s="2">
        <f t="shared" si="142"/>
        <v>0</v>
      </c>
      <c r="G357" s="2">
        <f t="shared" si="143"/>
        <v>0</v>
      </c>
      <c r="H357" s="5">
        <f t="shared" si="144"/>
        <v>45</v>
      </c>
      <c r="I357" s="2">
        <f t="shared" si="145"/>
        <v>68.53623753417402</v>
      </c>
      <c r="J357" s="5">
        <f t="shared" si="146"/>
        <v>0.2</v>
      </c>
      <c r="K357" s="2">
        <f t="shared" si="147"/>
        <v>3.9966878597419804E-20</v>
      </c>
      <c r="L357" s="5">
        <f t="shared" si="148"/>
        <v>-7.107969049484903</v>
      </c>
      <c r="M357" s="5">
        <f t="shared" si="149"/>
        <v>-6.2575783200099515E-24</v>
      </c>
      <c r="N357" s="2">
        <f t="shared" si="125"/>
        <v>1207.0093757871107</v>
      </c>
      <c r="O357" s="2">
        <f t="shared" si="126"/>
        <v>3087.9677069553622</v>
      </c>
      <c r="P357" s="2">
        <f t="shared" si="127"/>
        <v>3315.4812912211028</v>
      </c>
      <c r="Q357" s="2">
        <f t="shared" si="135"/>
        <v>11935.73264839597</v>
      </c>
      <c r="R357" s="2">
        <f t="shared" si="128"/>
        <v>463826.4638921914</v>
      </c>
      <c r="S357" s="18">
        <f t="shared" si="129"/>
        <v>684.7859190595838</v>
      </c>
      <c r="T357" s="14">
        <f t="shared" si="130"/>
        <v>6.353453899638887E-27</v>
      </c>
      <c r="U357" s="3">
        <f t="shared" si="131"/>
        <v>1249.1436867316675</v>
      </c>
      <c r="V357" s="2">
        <f t="shared" si="136"/>
        <v>976.1436867316675</v>
      </c>
      <c r="W357" s="2">
        <f t="shared" si="132"/>
        <v>625.3968760586599</v>
      </c>
      <c r="X357" s="5">
        <f t="shared" si="133"/>
        <v>5.301403665646265</v>
      </c>
      <c r="Y357" s="2">
        <f t="shared" si="134"/>
        <v>7997.550576792319</v>
      </c>
    </row>
    <row r="358" spans="1:25" ht="9.75">
      <c r="A358" s="5">
        <f t="shared" si="137"/>
        <v>344</v>
      </c>
      <c r="B358" s="2">
        <f t="shared" si="138"/>
        <v>6970</v>
      </c>
      <c r="C358" s="2">
        <f t="shared" si="139"/>
        <v>0</v>
      </c>
      <c r="D358" s="3">
        <f t="shared" si="140"/>
        <v>0</v>
      </c>
      <c r="E358" s="2">
        <f t="shared" si="141"/>
        <v>0</v>
      </c>
      <c r="F358" s="2">
        <f t="shared" si="142"/>
        <v>0</v>
      </c>
      <c r="G358" s="2">
        <f t="shared" si="143"/>
        <v>0</v>
      </c>
      <c r="H358" s="5">
        <f t="shared" si="144"/>
        <v>45</v>
      </c>
      <c r="I358" s="2">
        <f t="shared" si="145"/>
        <v>68.65055361543824</v>
      </c>
      <c r="J358" s="5">
        <f t="shared" si="146"/>
        <v>0.2</v>
      </c>
      <c r="K358" s="2">
        <f t="shared" si="147"/>
        <v>3.4088960039230334E-20</v>
      </c>
      <c r="L358" s="5">
        <f t="shared" si="148"/>
        <v>-7.105207367398273</v>
      </c>
      <c r="M358" s="5">
        <f t="shared" si="149"/>
        <v>-5.336468254449884E-24</v>
      </c>
      <c r="N358" s="2">
        <f t="shared" si="125"/>
        <v>1199.9041684197125</v>
      </c>
      <c r="O358" s="2">
        <f t="shared" si="126"/>
        <v>3087.9677069553622</v>
      </c>
      <c r="P358" s="2">
        <f t="shared" si="127"/>
        <v>3312.901231940089</v>
      </c>
      <c r="Q358" s="2">
        <f t="shared" si="135"/>
        <v>11926.444434984322</v>
      </c>
      <c r="R358" s="2">
        <f t="shared" si="128"/>
        <v>465029.92066429486</v>
      </c>
      <c r="S358" s="18">
        <f t="shared" si="129"/>
        <v>687.8738867665392</v>
      </c>
      <c r="T358" s="14">
        <f t="shared" si="130"/>
        <v>5.427496979906003E-27</v>
      </c>
      <c r="U358" s="3">
        <f t="shared" si="131"/>
        <v>1252.5855730998833</v>
      </c>
      <c r="V358" s="2">
        <f t="shared" si="136"/>
        <v>979.5855730998833</v>
      </c>
      <c r="W358" s="2">
        <f t="shared" si="132"/>
        <v>626.5281254244371</v>
      </c>
      <c r="X358" s="5">
        <f t="shared" si="133"/>
        <v>5.287713507986233</v>
      </c>
      <c r="Y358" s="2">
        <f t="shared" si="134"/>
        <v>7984.0225891113005</v>
      </c>
    </row>
    <row r="359" spans="1:25" ht="9.75">
      <c r="A359" s="5">
        <f t="shared" si="137"/>
        <v>345</v>
      </c>
      <c r="B359" s="2">
        <f t="shared" si="138"/>
        <v>6970</v>
      </c>
      <c r="C359" s="2">
        <f t="shared" si="139"/>
        <v>0</v>
      </c>
      <c r="D359" s="3">
        <f t="shared" si="140"/>
        <v>0</v>
      </c>
      <c r="E359" s="2">
        <f t="shared" si="141"/>
        <v>0</v>
      </c>
      <c r="F359" s="2">
        <f t="shared" si="142"/>
        <v>0</v>
      </c>
      <c r="G359" s="2">
        <f t="shared" si="143"/>
        <v>0</v>
      </c>
      <c r="H359" s="5">
        <f t="shared" si="144"/>
        <v>45</v>
      </c>
      <c r="I359" s="2">
        <f t="shared" si="145"/>
        <v>68.76500375934867</v>
      </c>
      <c r="J359" s="5">
        <f t="shared" si="146"/>
        <v>0.2</v>
      </c>
      <c r="K359" s="2">
        <f t="shared" si="147"/>
        <v>2.910276792404685E-20</v>
      </c>
      <c r="L359" s="5">
        <f t="shared" si="148"/>
        <v>-7.1024633936023625</v>
      </c>
      <c r="M359" s="5">
        <f t="shared" si="149"/>
        <v>-4.5551967775095495E-24</v>
      </c>
      <c r="N359" s="2">
        <f aca="true" t="shared" si="150" ref="N359:N422">IF(R358&gt;-0.1,N358+$T$2*L359,0)</f>
        <v>1192.80170502611</v>
      </c>
      <c r="O359" s="2">
        <f aca="true" t="shared" si="151" ref="O359:O422">IF(R358&gt;-0.1,O358+$T$2*M359,0)</f>
        <v>3087.9677069553622</v>
      </c>
      <c r="P359" s="2">
        <f aca="true" t="shared" si="152" ref="P359:P422">POWER(POWER(N359,2)+POWER(O359,2),0.5)</f>
        <v>3310.33540093936</v>
      </c>
      <c r="Q359" s="2">
        <f t="shared" si="135"/>
        <v>11917.207443381696</v>
      </c>
      <c r="R359" s="2">
        <f aca="true" t="shared" si="153" ref="R359:R422">R358+$T$2*(N358+(N359-N358)/2)</f>
        <v>466226.2736010178</v>
      </c>
      <c r="S359" s="18">
        <f aca="true" t="shared" si="154" ref="S359:S422">(S358+$T$2*(O358/1000+0.5*(O359-O358)/1000))</f>
        <v>690.9618544734946</v>
      </c>
      <c r="T359" s="14">
        <f aca="true" t="shared" si="155" ref="T359:T422">1.22*IF(R359&lt;5000,EXP(-R359/10850),1.21*EXP(-R359/7640))</f>
        <v>4.6408027967026975E-27</v>
      </c>
      <c r="U359" s="3">
        <f aca="true" t="shared" si="156" ref="U359:U422">IF(R359&lt;11000,288-(288-216)/11000*R359,IF(R359&lt;25000,216,IF(R359&lt;50000,216+(282-216)*(R359-25000)/(50000-25000),IF(R359&lt;90000,282-(282-180)*(R359-50000)/(90000-50000),180+(323-180)*(R359-90000)/(140000-90000)))))</f>
        <v>1256.007142498911</v>
      </c>
      <c r="V359" s="2">
        <f t="shared" si="136"/>
        <v>983.007142498911</v>
      </c>
      <c r="W359" s="2">
        <f aca="true" t="shared" si="157" ref="W359:W422">IF(R359&lt;90000,(U359*0.6+165),274+(321-274)*(R359-90000)/(140000-90000))</f>
        <v>627.6526971849568</v>
      </c>
      <c r="X359" s="5">
        <f aca="true" t="shared" si="158" ref="X359:X422">ABS(P359/W359)</f>
        <v>5.274151478654238</v>
      </c>
      <c r="Y359" s="2">
        <f aca="true" t="shared" si="159" ref="Y359:Y422">U359*(1+0.2*POWER(X359,2))-273</f>
        <v>7970.595342142824</v>
      </c>
    </row>
    <row r="360" spans="1:25" ht="9.75">
      <c r="A360" s="5">
        <f t="shared" si="137"/>
        <v>346</v>
      </c>
      <c r="B360" s="2">
        <f t="shared" si="138"/>
        <v>6970</v>
      </c>
      <c r="C360" s="2">
        <f t="shared" si="139"/>
        <v>0</v>
      </c>
      <c r="D360" s="3">
        <f t="shared" si="140"/>
        <v>0</v>
      </c>
      <c r="E360" s="2">
        <f t="shared" si="141"/>
        <v>0</v>
      </c>
      <c r="F360" s="2">
        <f t="shared" si="142"/>
        <v>0</v>
      </c>
      <c r="G360" s="2">
        <f t="shared" si="143"/>
        <v>0</v>
      </c>
      <c r="H360" s="5">
        <f t="shared" si="144"/>
        <v>45</v>
      </c>
      <c r="I360" s="2">
        <f t="shared" si="145"/>
        <v>68.87958754685263</v>
      </c>
      <c r="J360" s="5">
        <f t="shared" si="146"/>
        <v>0.2</v>
      </c>
      <c r="K360" s="2">
        <f t="shared" si="147"/>
        <v>2.486919441723211E-20</v>
      </c>
      <c r="L360" s="5">
        <f t="shared" si="148"/>
        <v>-7.099737094348576</v>
      </c>
      <c r="M360" s="5">
        <f t="shared" si="149"/>
        <v>-3.891936802753586E-24</v>
      </c>
      <c r="N360" s="2">
        <f t="shared" si="150"/>
        <v>1185.7019679317616</v>
      </c>
      <c r="O360" s="2">
        <f t="shared" si="151"/>
        <v>3087.9677069553622</v>
      </c>
      <c r="P360" s="2">
        <f t="shared" si="152"/>
        <v>3307.7838073181883</v>
      </c>
      <c r="Q360" s="2">
        <f t="shared" si="135"/>
        <v>11908.021706345478</v>
      </c>
      <c r="R360" s="2">
        <f t="shared" si="153"/>
        <v>467415.5254374967</v>
      </c>
      <c r="S360" s="18">
        <f t="shared" si="154"/>
        <v>694.04982218045</v>
      </c>
      <c r="T360" s="14">
        <f t="shared" si="155"/>
        <v>3.971826770872741E-27</v>
      </c>
      <c r="U360" s="3">
        <f t="shared" si="156"/>
        <v>1259.4084027512406</v>
      </c>
      <c r="V360" s="2">
        <f t="shared" si="136"/>
        <v>986.4084027512406</v>
      </c>
      <c r="W360" s="2">
        <f t="shared" si="157"/>
        <v>628.7705939112468</v>
      </c>
      <c r="X360" s="5">
        <f t="shared" si="158"/>
        <v>5.26071645103857</v>
      </c>
      <c r="Y360" s="2">
        <f t="shared" si="159"/>
        <v>7957.268565414595</v>
      </c>
    </row>
    <row r="361" spans="1:25" ht="9.75">
      <c r="A361" s="5">
        <f t="shared" si="137"/>
        <v>347</v>
      </c>
      <c r="B361" s="2">
        <f t="shared" si="138"/>
        <v>6970</v>
      </c>
      <c r="C361" s="2">
        <f t="shared" si="139"/>
        <v>0</v>
      </c>
      <c r="D361" s="3">
        <f t="shared" si="140"/>
        <v>0</v>
      </c>
      <c r="E361" s="2">
        <f t="shared" si="141"/>
        <v>0</v>
      </c>
      <c r="F361" s="2">
        <f t="shared" si="142"/>
        <v>0</v>
      </c>
      <c r="G361" s="2">
        <f t="shared" si="143"/>
        <v>0</v>
      </c>
      <c r="H361" s="5">
        <f t="shared" si="144"/>
        <v>45</v>
      </c>
      <c r="I361" s="2">
        <f t="shared" si="145"/>
        <v>68.99430455412548</v>
      </c>
      <c r="J361" s="5">
        <f t="shared" si="146"/>
        <v>0.2</v>
      </c>
      <c r="K361" s="2">
        <f t="shared" si="147"/>
        <v>2.1271390097582915E-20</v>
      </c>
      <c r="L361" s="5">
        <f t="shared" si="148"/>
        <v>-7.097028436136372</v>
      </c>
      <c r="M361" s="5">
        <f t="shared" si="149"/>
        <v>-3.328355377763629E-24</v>
      </c>
      <c r="N361" s="2">
        <f t="shared" si="150"/>
        <v>1178.6049394956253</v>
      </c>
      <c r="O361" s="2">
        <f t="shared" si="151"/>
        <v>3087.9677069553622</v>
      </c>
      <c r="P361" s="2">
        <f t="shared" si="152"/>
        <v>3305.246460190623</v>
      </c>
      <c r="Q361" s="2">
        <f t="shared" si="135"/>
        <v>11898.887256686243</v>
      </c>
      <c r="R361" s="2">
        <f t="shared" si="153"/>
        <v>468597.6788912104</v>
      </c>
      <c r="S361" s="18">
        <f t="shared" si="154"/>
        <v>697.1377898874053</v>
      </c>
      <c r="T361" s="14">
        <f t="shared" si="155"/>
        <v>3.4024440282096295E-27</v>
      </c>
      <c r="U361" s="3">
        <f t="shared" si="156"/>
        <v>1262.7893616288618</v>
      </c>
      <c r="V361" s="2">
        <f t="shared" si="136"/>
        <v>989.7893616288618</v>
      </c>
      <c r="W361" s="2">
        <f t="shared" si="157"/>
        <v>629.8818181577378</v>
      </c>
      <c r="X361" s="5">
        <f t="shared" si="158"/>
        <v>5.247407315006684</v>
      </c>
      <c r="Y361" s="2">
        <f t="shared" si="159"/>
        <v>7944.0419837478985</v>
      </c>
    </row>
    <row r="362" spans="1:25" ht="9.75">
      <c r="A362" s="5">
        <f t="shared" si="137"/>
        <v>348</v>
      </c>
      <c r="B362" s="2">
        <f t="shared" si="138"/>
        <v>6970</v>
      </c>
      <c r="C362" s="2">
        <f t="shared" si="139"/>
        <v>0</v>
      </c>
      <c r="D362" s="3">
        <f t="shared" si="140"/>
        <v>0</v>
      </c>
      <c r="E362" s="2">
        <f t="shared" si="141"/>
        <v>0</v>
      </c>
      <c r="F362" s="2">
        <f t="shared" si="142"/>
        <v>0</v>
      </c>
      <c r="G362" s="2">
        <f t="shared" si="143"/>
        <v>0</v>
      </c>
      <c r="H362" s="5">
        <f t="shared" si="144"/>
        <v>45</v>
      </c>
      <c r="I362" s="2">
        <f t="shared" si="145"/>
        <v>69.1091543525657</v>
      </c>
      <c r="J362" s="5">
        <f t="shared" si="146"/>
        <v>0.2</v>
      </c>
      <c r="K362" s="2">
        <f t="shared" si="147"/>
        <v>1.8211118363133064E-20</v>
      </c>
      <c r="L362" s="5">
        <f t="shared" si="148"/>
        <v>-7.09433738571225</v>
      </c>
      <c r="M362" s="5">
        <f t="shared" si="149"/>
        <v>-2.8490411843689305E-24</v>
      </c>
      <c r="N362" s="2">
        <f t="shared" si="150"/>
        <v>1171.5106021099132</v>
      </c>
      <c r="O362" s="2">
        <f t="shared" si="151"/>
        <v>3087.9677069553622</v>
      </c>
      <c r="P362" s="2">
        <f t="shared" si="152"/>
        <v>3302.7233686845602</v>
      </c>
      <c r="Q362" s="2">
        <f t="shared" si="135"/>
        <v>11889.804127264417</v>
      </c>
      <c r="R362" s="2">
        <f t="shared" si="153"/>
        <v>469772.73666201317</v>
      </c>
      <c r="S362" s="18">
        <f t="shared" si="154"/>
        <v>700.2257575943607</v>
      </c>
      <c r="T362" s="14">
        <f t="shared" si="155"/>
        <v>2.917393649996781E-27</v>
      </c>
      <c r="U362" s="3">
        <f t="shared" si="156"/>
        <v>1266.1500268533578</v>
      </c>
      <c r="V362" s="2">
        <f t="shared" si="136"/>
        <v>993.1500268533578</v>
      </c>
      <c r="W362" s="2">
        <f t="shared" si="157"/>
        <v>630.9863724622924</v>
      </c>
      <c r="X362" s="5">
        <f t="shared" si="158"/>
        <v>5.234222976633193</v>
      </c>
      <c r="Y362" s="2">
        <f t="shared" si="159"/>
        <v>7930.915317519082</v>
      </c>
    </row>
    <row r="363" spans="1:25" ht="9.75">
      <c r="A363" s="5">
        <f t="shared" si="137"/>
        <v>349</v>
      </c>
      <c r="B363" s="2">
        <f t="shared" si="138"/>
        <v>6970</v>
      </c>
      <c r="C363" s="2">
        <f t="shared" si="139"/>
        <v>0</v>
      </c>
      <c r="D363" s="3">
        <f t="shared" si="140"/>
        <v>0</v>
      </c>
      <c r="E363" s="2">
        <f t="shared" si="141"/>
        <v>0</v>
      </c>
      <c r="F363" s="2">
        <f t="shared" si="142"/>
        <v>0</v>
      </c>
      <c r="G363" s="2">
        <f t="shared" si="143"/>
        <v>0</v>
      </c>
      <c r="H363" s="5">
        <f t="shared" si="144"/>
        <v>45</v>
      </c>
      <c r="I363" s="2">
        <f t="shared" si="145"/>
        <v>69.22413650879066</v>
      </c>
      <c r="J363" s="5">
        <f t="shared" si="146"/>
        <v>0.2</v>
      </c>
      <c r="K363" s="2">
        <f t="shared" si="147"/>
        <v>1.5605719975075333E-20</v>
      </c>
      <c r="L363" s="5">
        <f t="shared" si="148"/>
        <v>-7.091663910068739</v>
      </c>
      <c r="M363" s="5">
        <f t="shared" si="149"/>
        <v>-2.441027882539688E-24</v>
      </c>
      <c r="N363" s="2">
        <f t="shared" si="150"/>
        <v>1164.4189381998444</v>
      </c>
      <c r="O363" s="2">
        <f t="shared" si="151"/>
        <v>3087.9677069553622</v>
      </c>
      <c r="P363" s="2">
        <f t="shared" si="152"/>
        <v>3300.214541940813</v>
      </c>
      <c r="Q363" s="2">
        <f t="shared" si="135"/>
        <v>11880.772350986927</v>
      </c>
      <c r="R363" s="2">
        <f t="shared" si="153"/>
        <v>470940.701432168</v>
      </c>
      <c r="S363" s="18">
        <f t="shared" si="154"/>
        <v>703.3137253013161</v>
      </c>
      <c r="T363" s="14">
        <f t="shared" si="155"/>
        <v>2.5038152339465334E-27</v>
      </c>
      <c r="U363" s="3">
        <f t="shared" si="156"/>
        <v>1269.4904060960005</v>
      </c>
      <c r="V363" s="2">
        <f t="shared" si="136"/>
        <v>996.4904060960005</v>
      </c>
      <c r="W363" s="2">
        <f t="shared" si="157"/>
        <v>632.0842593462379</v>
      </c>
      <c r="X363" s="5">
        <f t="shared" si="158"/>
        <v>5.221162357933436</v>
      </c>
      <c r="Y363" s="2">
        <f t="shared" si="159"/>
        <v>7917.888282912297</v>
      </c>
    </row>
    <row r="364" spans="1:25" ht="9.75">
      <c r="A364" s="5">
        <f t="shared" si="137"/>
        <v>350</v>
      </c>
      <c r="B364" s="2">
        <f t="shared" si="138"/>
        <v>6970</v>
      </c>
      <c r="C364" s="2">
        <f t="shared" si="139"/>
        <v>0</v>
      </c>
      <c r="D364" s="3">
        <f t="shared" si="140"/>
        <v>0</v>
      </c>
      <c r="E364" s="2">
        <f t="shared" si="141"/>
        <v>0</v>
      </c>
      <c r="F364" s="2">
        <f t="shared" si="142"/>
        <v>0</v>
      </c>
      <c r="G364" s="2">
        <f t="shared" si="143"/>
        <v>0</v>
      </c>
      <c r="H364" s="5">
        <f t="shared" si="144"/>
        <v>45</v>
      </c>
      <c r="I364" s="2">
        <f t="shared" si="145"/>
        <v>69.33925058463238</v>
      </c>
      <c r="J364" s="5">
        <f t="shared" si="146"/>
        <v>0.2</v>
      </c>
      <c r="K364" s="2">
        <f t="shared" si="147"/>
        <v>1.3385583546807033E-20</v>
      </c>
      <c r="L364" s="5">
        <f t="shared" si="148"/>
        <v>-7.089007976443404</v>
      </c>
      <c r="M364" s="5">
        <f t="shared" si="149"/>
        <v>-2.093396927008493E-24</v>
      </c>
      <c r="N364" s="2">
        <f t="shared" si="150"/>
        <v>1157.329930223401</v>
      </c>
      <c r="O364" s="2">
        <f t="shared" si="151"/>
        <v>3087.9677069553622</v>
      </c>
      <c r="P364" s="2">
        <f t="shared" si="152"/>
        <v>3297.7199891121836</v>
      </c>
      <c r="Q364" s="2">
        <f t="shared" si="135"/>
        <v>11871.791960803861</v>
      </c>
      <c r="R364" s="2">
        <f t="shared" si="153"/>
        <v>472101.57586637966</v>
      </c>
      <c r="S364" s="18">
        <f t="shared" si="154"/>
        <v>706.4016930082715</v>
      </c>
      <c r="T364" s="14">
        <f t="shared" si="155"/>
        <v>2.1508621175694302E-27</v>
      </c>
      <c r="U364" s="3">
        <f t="shared" si="156"/>
        <v>1272.810506977846</v>
      </c>
      <c r="V364" s="2">
        <f t="shared" si="136"/>
        <v>999.810506977846</v>
      </c>
      <c r="W364" s="2">
        <f t="shared" si="157"/>
        <v>633.1754813143968</v>
      </c>
      <c r="X364" s="5">
        <f t="shared" si="158"/>
        <v>5.208224396602518</v>
      </c>
      <c r="Y364" s="2">
        <f t="shared" si="159"/>
        <v>7904.960592163851</v>
      </c>
    </row>
    <row r="365" spans="1:25" ht="9.75">
      <c r="A365" s="5">
        <f t="shared" si="137"/>
        <v>351</v>
      </c>
      <c r="B365" s="2">
        <f t="shared" si="138"/>
        <v>6970</v>
      </c>
      <c r="C365" s="2">
        <f t="shared" si="139"/>
        <v>0</v>
      </c>
      <c r="D365" s="3">
        <f t="shared" si="140"/>
        <v>0</v>
      </c>
      <c r="E365" s="2">
        <f t="shared" si="141"/>
        <v>0</v>
      </c>
      <c r="F365" s="2">
        <f t="shared" si="142"/>
        <v>0</v>
      </c>
      <c r="G365" s="2">
        <f t="shared" si="143"/>
        <v>0</v>
      </c>
      <c r="H365" s="5">
        <f t="shared" si="144"/>
        <v>45</v>
      </c>
      <c r="I365" s="2">
        <f t="shared" si="145"/>
        <v>69.45449613713382</v>
      </c>
      <c r="J365" s="5">
        <f t="shared" si="146"/>
        <v>0.2</v>
      </c>
      <c r="K365" s="2">
        <f t="shared" si="147"/>
        <v>1.149203591730833E-20</v>
      </c>
      <c r="L365" s="5">
        <f t="shared" si="148"/>
        <v>-7.086369552317851</v>
      </c>
      <c r="M365" s="5">
        <f t="shared" si="149"/>
        <v>-1.796946335134291E-24</v>
      </c>
      <c r="N365" s="2">
        <f t="shared" si="150"/>
        <v>1150.2435606710833</v>
      </c>
      <c r="O365" s="2">
        <f t="shared" si="151"/>
        <v>3087.9677069553622</v>
      </c>
      <c r="P365" s="2">
        <f t="shared" si="152"/>
        <v>3295.2397193625306</v>
      </c>
      <c r="Q365" s="2">
        <f t="shared" si="135"/>
        <v>11862.86298970511</v>
      </c>
      <c r="R365" s="2">
        <f t="shared" si="153"/>
        <v>473255.3626118269</v>
      </c>
      <c r="S365" s="18">
        <f t="shared" si="154"/>
        <v>709.4896607152269</v>
      </c>
      <c r="T365" s="14">
        <f t="shared" si="155"/>
        <v>1.8493783196144836E-27</v>
      </c>
      <c r="U365" s="3">
        <f t="shared" si="156"/>
        <v>1276.110337069825</v>
      </c>
      <c r="V365" s="2">
        <f t="shared" si="136"/>
        <v>1003.1103370698249</v>
      </c>
      <c r="W365" s="2">
        <f t="shared" si="157"/>
        <v>634.2600408551173</v>
      </c>
      <c r="X365" s="5">
        <f t="shared" si="158"/>
        <v>5.195408045759666</v>
      </c>
      <c r="Y365" s="2">
        <f t="shared" si="159"/>
        <v>7892.131953798358</v>
      </c>
    </row>
    <row r="366" spans="1:25" ht="9.75">
      <c r="A366" s="5">
        <f t="shared" si="137"/>
        <v>352</v>
      </c>
      <c r="B366" s="2">
        <f t="shared" si="138"/>
        <v>6970</v>
      </c>
      <c r="C366" s="2">
        <f t="shared" si="139"/>
        <v>0</v>
      </c>
      <c r="D366" s="3">
        <f t="shared" si="140"/>
        <v>0</v>
      </c>
      <c r="E366" s="2">
        <f t="shared" si="141"/>
        <v>0</v>
      </c>
      <c r="F366" s="2">
        <f t="shared" si="142"/>
        <v>0</v>
      </c>
      <c r="G366" s="2">
        <f t="shared" si="143"/>
        <v>0</v>
      </c>
      <c r="H366" s="5">
        <f t="shared" si="144"/>
        <v>45</v>
      </c>
      <c r="I366" s="2">
        <f t="shared" si="145"/>
        <v>69.56987271854543</v>
      </c>
      <c r="J366" s="5">
        <f t="shared" si="146"/>
        <v>0.2</v>
      </c>
      <c r="K366" s="2">
        <f t="shared" si="147"/>
        <v>9.875581268207277E-21</v>
      </c>
      <c r="L366" s="5">
        <f t="shared" si="148"/>
        <v>-7.0837486054167424</v>
      </c>
      <c r="M366" s="5">
        <f t="shared" si="149"/>
        <v>-1.5439142291355889E-24</v>
      </c>
      <c r="N366" s="2">
        <f t="shared" si="150"/>
        <v>1143.1598120656665</v>
      </c>
      <c r="O366" s="2">
        <f t="shared" si="151"/>
        <v>3087.9677069553622</v>
      </c>
      <c r="P366" s="2">
        <f t="shared" si="152"/>
        <v>3292.7737418658403</v>
      </c>
      <c r="Q366" s="2">
        <f t="shared" si="135"/>
        <v>11853.985470717025</v>
      </c>
      <c r="R366" s="2">
        <f t="shared" si="153"/>
        <v>474402.0642981953</v>
      </c>
      <c r="S366" s="18">
        <f t="shared" si="154"/>
        <v>712.5776284221823</v>
      </c>
      <c r="T366" s="14">
        <f t="shared" si="155"/>
        <v>1.5916284832534663E-27</v>
      </c>
      <c r="U366" s="3">
        <f t="shared" si="156"/>
        <v>1279.3899038928384</v>
      </c>
      <c r="V366" s="2">
        <f t="shared" si="136"/>
        <v>1006.3899038928384</v>
      </c>
      <c r="W366" s="2">
        <f t="shared" si="157"/>
        <v>635.3379404403036</v>
      </c>
      <c r="X366" s="5">
        <f t="shared" si="158"/>
        <v>5.1827122736977955</v>
      </c>
      <c r="Y366" s="2">
        <f t="shared" si="159"/>
        <v>7879.402072857046</v>
      </c>
    </row>
    <row r="367" spans="1:25" ht="9.75">
      <c r="A367" s="5">
        <f t="shared" si="137"/>
        <v>353</v>
      </c>
      <c r="B367" s="2">
        <f t="shared" si="138"/>
        <v>6970</v>
      </c>
      <c r="C367" s="2">
        <f t="shared" si="139"/>
        <v>0</v>
      </c>
      <c r="D367" s="3">
        <f t="shared" si="140"/>
        <v>0</v>
      </c>
      <c r="E367" s="2">
        <f t="shared" si="141"/>
        <v>0</v>
      </c>
      <c r="F367" s="2">
        <f t="shared" si="142"/>
        <v>0</v>
      </c>
      <c r="G367" s="2">
        <f t="shared" si="143"/>
        <v>0</v>
      </c>
      <c r="H367" s="5">
        <f t="shared" si="144"/>
        <v>45</v>
      </c>
      <c r="I367" s="2">
        <f t="shared" si="145"/>
        <v>69.68537987632212</v>
      </c>
      <c r="J367" s="5">
        <f t="shared" si="146"/>
        <v>0.2</v>
      </c>
      <c r="K367" s="2">
        <f t="shared" si="147"/>
        <v>8.494430130606189E-21</v>
      </c>
      <c r="L367" s="5">
        <f t="shared" si="148"/>
        <v>-7.0811451037068265</v>
      </c>
      <c r="M367" s="5">
        <f t="shared" si="149"/>
        <v>-1.3277479065525343E-24</v>
      </c>
      <c r="N367" s="2">
        <f t="shared" si="150"/>
        <v>1136.0786669619597</v>
      </c>
      <c r="O367" s="2">
        <f t="shared" si="151"/>
        <v>3087.9677069553622</v>
      </c>
      <c r="P367" s="2">
        <f t="shared" si="152"/>
        <v>3290.3220658052946</v>
      </c>
      <c r="Q367" s="2">
        <f t="shared" si="135"/>
        <v>11845.15943689906</v>
      </c>
      <c r="R367" s="2">
        <f t="shared" si="153"/>
        <v>475541.6835377091</v>
      </c>
      <c r="S367" s="18">
        <f t="shared" si="154"/>
        <v>715.6655961291377</v>
      </c>
      <c r="T367" s="14">
        <f t="shared" si="155"/>
        <v>1.3710719422221283E-27</v>
      </c>
      <c r="U367" s="3">
        <f t="shared" si="156"/>
        <v>1282.6492149178482</v>
      </c>
      <c r="V367" s="2">
        <f t="shared" si="136"/>
        <v>1009.6492149178482</v>
      </c>
      <c r="W367" s="2">
        <f t="shared" si="157"/>
        <v>636.4091825254466</v>
      </c>
      <c r="X367" s="5">
        <f t="shared" si="158"/>
        <v>5.170136063638164</v>
      </c>
      <c r="Y367" s="2">
        <f t="shared" si="159"/>
        <v>7866.7706511184115</v>
      </c>
    </row>
    <row r="368" spans="1:25" ht="9.75">
      <c r="A368" s="5">
        <f t="shared" si="137"/>
        <v>354</v>
      </c>
      <c r="B368" s="2">
        <f t="shared" si="138"/>
        <v>6970</v>
      </c>
      <c r="C368" s="2">
        <f t="shared" si="139"/>
        <v>0</v>
      </c>
      <c r="D368" s="3">
        <f t="shared" si="140"/>
        <v>0</v>
      </c>
      <c r="E368" s="2">
        <f t="shared" si="141"/>
        <v>0</v>
      </c>
      <c r="F368" s="2">
        <f t="shared" si="142"/>
        <v>0</v>
      </c>
      <c r="G368" s="2">
        <f t="shared" si="143"/>
        <v>0</v>
      </c>
      <c r="H368" s="5">
        <f t="shared" si="144"/>
        <v>45</v>
      </c>
      <c r="I368" s="2">
        <f t="shared" si="145"/>
        <v>69.80101715312044</v>
      </c>
      <c r="J368" s="5">
        <f t="shared" si="146"/>
        <v>0.2</v>
      </c>
      <c r="K368" s="2">
        <f t="shared" si="147"/>
        <v>7.313269553777843E-21</v>
      </c>
      <c r="L368" s="5">
        <f t="shared" si="148"/>
        <v>-7.078559015395978</v>
      </c>
      <c r="M368" s="5">
        <f t="shared" si="149"/>
        <v>-1.1429107839526173E-24</v>
      </c>
      <c r="N368" s="2">
        <f t="shared" si="150"/>
        <v>1129.0001079465637</v>
      </c>
      <c r="O368" s="2">
        <f t="shared" si="151"/>
        <v>3087.9677069553622</v>
      </c>
      <c r="P368" s="2">
        <f t="shared" si="152"/>
        <v>3287.88470037234</v>
      </c>
      <c r="Q368" s="2">
        <f t="shared" si="135"/>
        <v>11836.384921340425</v>
      </c>
      <c r="R368" s="2">
        <f t="shared" si="153"/>
        <v>476674.2229251634</v>
      </c>
      <c r="S368" s="18">
        <f t="shared" si="154"/>
        <v>718.7535638360931</v>
      </c>
      <c r="T368" s="14">
        <f t="shared" si="155"/>
        <v>1.1821735477962271E-27</v>
      </c>
      <c r="U368" s="3">
        <f t="shared" si="156"/>
        <v>1285.8882775659672</v>
      </c>
      <c r="V368" s="2">
        <f t="shared" si="136"/>
        <v>1012.8882775659672</v>
      </c>
      <c r="W368" s="2">
        <f t="shared" si="157"/>
        <v>637.4737695496535</v>
      </c>
      <c r="X368" s="5">
        <f t="shared" si="158"/>
        <v>5.157678413489989</v>
      </c>
      <c r="Y368" s="2">
        <f t="shared" si="159"/>
        <v>7854.237387311514</v>
      </c>
    </row>
    <row r="369" spans="1:25" ht="9.75">
      <c r="A369" s="5">
        <f t="shared" si="137"/>
        <v>355</v>
      </c>
      <c r="B369" s="2">
        <f t="shared" si="138"/>
        <v>6970</v>
      </c>
      <c r="C369" s="2">
        <f t="shared" si="139"/>
        <v>0</v>
      </c>
      <c r="D369" s="3">
        <f t="shared" si="140"/>
        <v>0</v>
      </c>
      <c r="E369" s="2">
        <f t="shared" si="141"/>
        <v>0</v>
      </c>
      <c r="F369" s="2">
        <f t="shared" si="142"/>
        <v>0</v>
      </c>
      <c r="G369" s="2">
        <f t="shared" si="143"/>
        <v>0</v>
      </c>
      <c r="H369" s="5">
        <f t="shared" si="144"/>
        <v>45</v>
      </c>
      <c r="I369" s="2">
        <f t="shared" si="145"/>
        <v>69.91678408679627</v>
      </c>
      <c r="J369" s="5">
        <f t="shared" si="146"/>
        <v>0.2</v>
      </c>
      <c r="K369" s="2">
        <f t="shared" si="147"/>
        <v>6.302234059694567E-21</v>
      </c>
      <c r="L369" s="5">
        <f t="shared" si="148"/>
        <v>-7.075990308932228</v>
      </c>
      <c r="M369" s="5">
        <f t="shared" si="149"/>
        <v>-9.847208712210288E-25</v>
      </c>
      <c r="N369" s="2">
        <f t="shared" si="150"/>
        <v>1121.9241176376315</v>
      </c>
      <c r="O369" s="2">
        <f t="shared" si="151"/>
        <v>3087.9677069553622</v>
      </c>
      <c r="P369" s="2">
        <f t="shared" si="152"/>
        <v>3285.4616547657556</v>
      </c>
      <c r="Q369" s="2">
        <f t="shared" si="135"/>
        <v>11827.66195715672</v>
      </c>
      <c r="R369" s="2">
        <f t="shared" si="153"/>
        <v>477799.68503795547</v>
      </c>
      <c r="S369" s="18">
        <f t="shared" si="154"/>
        <v>721.8415315430485</v>
      </c>
      <c r="T369" s="14">
        <f t="shared" si="155"/>
        <v>1.0202451472750179E-27</v>
      </c>
      <c r="U369" s="3">
        <f t="shared" si="156"/>
        <v>1289.1070992085527</v>
      </c>
      <c r="V369" s="2">
        <f t="shared" si="136"/>
        <v>1016.1070992085527</v>
      </c>
      <c r="W369" s="2">
        <f t="shared" si="157"/>
        <v>638.5317039356781</v>
      </c>
      <c r="X369" s="5">
        <f t="shared" si="158"/>
        <v>5.145338335614912</v>
      </c>
      <c r="Y369" s="2">
        <f t="shared" si="159"/>
        <v>7841.801977322137</v>
      </c>
    </row>
    <row r="370" spans="1:25" ht="9.75">
      <c r="A370" s="5">
        <f t="shared" si="137"/>
        <v>356</v>
      </c>
      <c r="B370" s="2">
        <f t="shared" si="138"/>
        <v>6970</v>
      </c>
      <c r="C370" s="2">
        <f t="shared" si="139"/>
        <v>0</v>
      </c>
      <c r="D370" s="3">
        <f t="shared" si="140"/>
        <v>0</v>
      </c>
      <c r="E370" s="2">
        <f t="shared" si="141"/>
        <v>0</v>
      </c>
      <c r="F370" s="2">
        <f t="shared" si="142"/>
        <v>0</v>
      </c>
      <c r="G370" s="2">
        <f t="shared" si="143"/>
        <v>0</v>
      </c>
      <c r="H370" s="5">
        <f t="shared" si="144"/>
        <v>45</v>
      </c>
      <c r="I370" s="2">
        <f t="shared" si="145"/>
        <v>70.0326802104027</v>
      </c>
      <c r="J370" s="5">
        <f t="shared" si="146"/>
        <v>0.2</v>
      </c>
      <c r="K370" s="2">
        <f t="shared" si="147"/>
        <v>5.4360439012570465E-21</v>
      </c>
      <c r="L370" s="5">
        <f t="shared" si="148"/>
        <v>-7.073438953002828</v>
      </c>
      <c r="M370" s="5">
        <f t="shared" si="149"/>
        <v>-8.492155169798966E-25</v>
      </c>
      <c r="N370" s="2">
        <f t="shared" si="150"/>
        <v>1114.8506786846287</v>
      </c>
      <c r="O370" s="2">
        <f t="shared" si="151"/>
        <v>3087.9677069553622</v>
      </c>
      <c r="P370" s="2">
        <f t="shared" si="152"/>
        <v>3283.052938190722</v>
      </c>
      <c r="Q370" s="2">
        <f t="shared" si="135"/>
        <v>11818.9905774866</v>
      </c>
      <c r="R370" s="2">
        <f t="shared" si="153"/>
        <v>478918.0724361166</v>
      </c>
      <c r="S370" s="18">
        <f t="shared" si="154"/>
        <v>724.9294992500039</v>
      </c>
      <c r="T370" s="14">
        <f t="shared" si="155"/>
        <v>8.813126402783552E-28</v>
      </c>
      <c r="U370" s="3">
        <f t="shared" si="156"/>
        <v>1292.3056871672934</v>
      </c>
      <c r="V370" s="2">
        <f t="shared" si="136"/>
        <v>1019.3056871672934</v>
      </c>
      <c r="W370" s="2">
        <f t="shared" si="157"/>
        <v>639.5829880899496</v>
      </c>
      <c r="X370" s="5">
        <f t="shared" si="158"/>
        <v>5.133114856596218</v>
      </c>
      <c r="Y370" s="2">
        <f t="shared" si="159"/>
        <v>7829.464114392042</v>
      </c>
    </row>
    <row r="371" spans="1:25" ht="9.75">
      <c r="A371" s="5">
        <f t="shared" si="137"/>
        <v>357</v>
      </c>
      <c r="B371" s="2">
        <f t="shared" si="138"/>
        <v>6970</v>
      </c>
      <c r="C371" s="2">
        <f t="shared" si="139"/>
        <v>0</v>
      </c>
      <c r="D371" s="3">
        <f t="shared" si="140"/>
        <v>0</v>
      </c>
      <c r="E371" s="2">
        <f t="shared" si="141"/>
        <v>0</v>
      </c>
      <c r="F371" s="2">
        <f t="shared" si="142"/>
        <v>0</v>
      </c>
      <c r="G371" s="2">
        <f t="shared" si="143"/>
        <v>0</v>
      </c>
      <c r="H371" s="5">
        <f t="shared" si="144"/>
        <v>45</v>
      </c>
      <c r="I371" s="2">
        <f t="shared" si="145"/>
        <v>70.14870505218835</v>
      </c>
      <c r="J371" s="5">
        <f t="shared" si="146"/>
        <v>0.2</v>
      </c>
      <c r="K371" s="2">
        <f t="shared" si="147"/>
        <v>4.6932828369943734E-21</v>
      </c>
      <c r="L371" s="5">
        <f t="shared" si="148"/>
        <v>-7.0709049165332996</v>
      </c>
      <c r="M371" s="5">
        <f t="shared" si="149"/>
        <v>-7.330380604587257E-25</v>
      </c>
      <c r="N371" s="2">
        <f t="shared" si="150"/>
        <v>1107.7797737680955</v>
      </c>
      <c r="O371" s="2">
        <f t="shared" si="151"/>
        <v>3087.9677069553622</v>
      </c>
      <c r="P371" s="2">
        <f t="shared" si="152"/>
        <v>3280.658559857891</v>
      </c>
      <c r="Q371" s="2">
        <f t="shared" si="135"/>
        <v>11810.370815488408</v>
      </c>
      <c r="R371" s="2">
        <f t="shared" si="153"/>
        <v>480029.3876623429</v>
      </c>
      <c r="S371" s="18">
        <f t="shared" si="154"/>
        <v>728.0174669569593</v>
      </c>
      <c r="T371" s="14">
        <f t="shared" si="155"/>
        <v>7.62004395941762E-28</v>
      </c>
      <c r="U371" s="3">
        <f t="shared" si="156"/>
        <v>1295.4840487143008</v>
      </c>
      <c r="V371" s="2">
        <f t="shared" si="136"/>
        <v>1022.4840487143008</v>
      </c>
      <c r="W371" s="2">
        <f t="shared" si="157"/>
        <v>640.6276244026024</v>
      </c>
      <c r="X371" s="5">
        <f t="shared" si="158"/>
        <v>5.121007017012681</v>
      </c>
      <c r="Y371" s="2">
        <f t="shared" si="159"/>
        <v>7817.223489311578</v>
      </c>
    </row>
    <row r="372" spans="1:25" ht="9.75">
      <c r="A372" s="5">
        <f t="shared" si="137"/>
        <v>358</v>
      </c>
      <c r="B372" s="2">
        <f t="shared" si="138"/>
        <v>6970</v>
      </c>
      <c r="C372" s="2">
        <f t="shared" si="139"/>
        <v>0</v>
      </c>
      <c r="D372" s="3">
        <f t="shared" si="140"/>
        <v>0</v>
      </c>
      <c r="E372" s="2">
        <f t="shared" si="141"/>
        <v>0</v>
      </c>
      <c r="F372" s="2">
        <f t="shared" si="142"/>
        <v>0</v>
      </c>
      <c r="G372" s="2">
        <f t="shared" si="143"/>
        <v>0</v>
      </c>
      <c r="H372" s="5">
        <f t="shared" si="144"/>
        <v>45</v>
      </c>
      <c r="I372" s="2">
        <f t="shared" si="145"/>
        <v>70.26485813559601</v>
      </c>
      <c r="J372" s="5">
        <f t="shared" si="146"/>
        <v>0.2</v>
      </c>
      <c r="K372" s="2">
        <f t="shared" si="147"/>
        <v>4.055792343103942E-21</v>
      </c>
      <c r="L372" s="5">
        <f t="shared" si="148"/>
        <v>-7.06838816868651</v>
      </c>
      <c r="M372" s="5">
        <f t="shared" si="149"/>
        <v>-6.333427648429534E-25</v>
      </c>
      <c r="N372" s="2">
        <f t="shared" si="150"/>
        <v>1100.7113855994091</v>
      </c>
      <c r="O372" s="2">
        <f t="shared" si="151"/>
        <v>3087.9677069553622</v>
      </c>
      <c r="P372" s="2">
        <f t="shared" si="152"/>
        <v>3278.2785289824487</v>
      </c>
      <c r="Q372" s="2">
        <f t="shared" si="135"/>
        <v>11801.802704336817</v>
      </c>
      <c r="R372" s="2">
        <f t="shared" si="153"/>
        <v>481133.63324202667</v>
      </c>
      <c r="S372" s="18">
        <f t="shared" si="154"/>
        <v>731.1054346639147</v>
      </c>
      <c r="T372" s="14">
        <f t="shared" si="155"/>
        <v>6.594575234519967E-28</v>
      </c>
      <c r="U372" s="3">
        <f t="shared" si="156"/>
        <v>1298.6421910721963</v>
      </c>
      <c r="V372" s="2">
        <f t="shared" si="136"/>
        <v>1025.6421910721963</v>
      </c>
      <c r="W372" s="2">
        <f t="shared" si="157"/>
        <v>641.665615247505</v>
      </c>
      <c r="X372" s="5">
        <f t="shared" si="158"/>
        <v>5.10901387121693</v>
      </c>
      <c r="Y372" s="2">
        <f t="shared" si="159"/>
        <v>7805.079790605802</v>
      </c>
    </row>
    <row r="373" spans="1:25" ht="9.75">
      <c r="A373" s="5">
        <f t="shared" si="137"/>
        <v>359</v>
      </c>
      <c r="B373" s="2">
        <f t="shared" si="138"/>
        <v>6970</v>
      </c>
      <c r="C373" s="2">
        <f t="shared" si="139"/>
        <v>0</v>
      </c>
      <c r="D373" s="3">
        <f t="shared" si="140"/>
        <v>0</v>
      </c>
      <c r="E373" s="2">
        <f t="shared" si="141"/>
        <v>0</v>
      </c>
      <c r="F373" s="2">
        <f t="shared" si="142"/>
        <v>0</v>
      </c>
      <c r="G373" s="2">
        <f t="shared" si="143"/>
        <v>0</v>
      </c>
      <c r="H373" s="5">
        <f t="shared" si="144"/>
        <v>45</v>
      </c>
      <c r="I373" s="2">
        <f t="shared" si="145"/>
        <v>70.3811389792617</v>
      </c>
      <c r="J373" s="5">
        <f t="shared" si="146"/>
        <v>0.2</v>
      </c>
      <c r="K373" s="2">
        <f t="shared" si="147"/>
        <v>3.508163079007749E-21</v>
      </c>
      <c r="L373" s="5">
        <f t="shared" si="148"/>
        <v>-7.06588867886174</v>
      </c>
      <c r="M373" s="5">
        <f t="shared" si="149"/>
        <v>-5.477150191080026E-25</v>
      </c>
      <c r="N373" s="2">
        <f t="shared" si="150"/>
        <v>1093.6454969205474</v>
      </c>
      <c r="O373" s="2">
        <f t="shared" si="151"/>
        <v>3087.9677069553622</v>
      </c>
      <c r="P373" s="2">
        <f t="shared" si="152"/>
        <v>3275.9128547831897</v>
      </c>
      <c r="Q373" s="2">
        <f t="shared" si="135"/>
        <v>11793.286277219484</v>
      </c>
      <c r="R373" s="2">
        <f t="shared" si="153"/>
        <v>482230.8116832866</v>
      </c>
      <c r="S373" s="18">
        <f t="shared" si="154"/>
        <v>734.1934023708701</v>
      </c>
      <c r="T373" s="14">
        <f t="shared" si="155"/>
        <v>5.7123907612206445E-28</v>
      </c>
      <c r="U373" s="3">
        <f t="shared" si="156"/>
        <v>1301.7801214141998</v>
      </c>
      <c r="V373" s="2">
        <f t="shared" si="136"/>
        <v>1028.7801214141998</v>
      </c>
      <c r="W373" s="2">
        <f t="shared" si="157"/>
        <v>642.6969629822894</v>
      </c>
      <c r="X373" s="5">
        <f t="shared" si="158"/>
        <v>5.097134487118252</v>
      </c>
      <c r="Y373" s="2">
        <f t="shared" si="159"/>
        <v>7793.0327047143855</v>
      </c>
    </row>
    <row r="374" spans="1:25" ht="9.75">
      <c r="A374" s="5">
        <f t="shared" si="137"/>
        <v>360</v>
      </c>
      <c r="B374" s="2">
        <f t="shared" si="138"/>
        <v>6970</v>
      </c>
      <c r="C374" s="2">
        <f t="shared" si="139"/>
        <v>0</v>
      </c>
      <c r="D374" s="3">
        <f t="shared" si="140"/>
        <v>0</v>
      </c>
      <c r="E374" s="2">
        <f t="shared" si="141"/>
        <v>0</v>
      </c>
      <c r="F374" s="2">
        <f t="shared" si="142"/>
        <v>0</v>
      </c>
      <c r="G374" s="2">
        <f t="shared" si="143"/>
        <v>0</v>
      </c>
      <c r="H374" s="5">
        <f t="shared" si="144"/>
        <v>45</v>
      </c>
      <c r="I374" s="2">
        <f t="shared" si="145"/>
        <v>70.49754709701399</v>
      </c>
      <c r="J374" s="5">
        <f t="shared" si="146"/>
        <v>0.2</v>
      </c>
      <c r="K374" s="2">
        <f t="shared" si="147"/>
        <v>3.0373076479380187E-21</v>
      </c>
      <c r="L374" s="5">
        <f t="shared" si="148"/>
        <v>-7.063406416693785</v>
      </c>
      <c r="M374" s="5">
        <f t="shared" si="149"/>
        <v>-4.741043020484775E-25</v>
      </c>
      <c r="N374" s="2">
        <f t="shared" si="150"/>
        <v>1086.5820905038536</v>
      </c>
      <c r="O374" s="2">
        <f t="shared" si="151"/>
        <v>3087.9677069553622</v>
      </c>
      <c r="P374" s="2">
        <f t="shared" si="152"/>
        <v>3273.5615464815814</v>
      </c>
      <c r="Q374" s="2">
        <f t="shared" si="135"/>
        <v>11784.821567333693</v>
      </c>
      <c r="R374" s="2">
        <f t="shared" si="153"/>
        <v>483320.92547699885</v>
      </c>
      <c r="S374" s="18">
        <f t="shared" si="154"/>
        <v>737.2813700778255</v>
      </c>
      <c r="T374" s="14">
        <f t="shared" si="155"/>
        <v>4.952797565795138E-28</v>
      </c>
      <c r="U374" s="3">
        <f t="shared" si="156"/>
        <v>1304.8978468642167</v>
      </c>
      <c r="V374" s="2">
        <f t="shared" si="136"/>
        <v>1031.8978468642167</v>
      </c>
      <c r="W374" s="2">
        <f t="shared" si="157"/>
        <v>643.721669948379</v>
      </c>
      <c r="X374" s="5">
        <f t="shared" si="158"/>
        <v>5.085367945969712</v>
      </c>
      <c r="Y374" s="2">
        <f t="shared" si="159"/>
        <v>7781.081916165458</v>
      </c>
    </row>
    <row r="375" spans="1:25" ht="9.75">
      <c r="A375" s="5">
        <f t="shared" si="137"/>
        <v>361</v>
      </c>
      <c r="B375" s="2">
        <f t="shared" si="138"/>
        <v>6970</v>
      </c>
      <c r="C375" s="2">
        <f t="shared" si="139"/>
        <v>0</v>
      </c>
      <c r="D375" s="3">
        <f t="shared" si="140"/>
        <v>0</v>
      </c>
      <c r="E375" s="2">
        <f t="shared" si="141"/>
        <v>0</v>
      </c>
      <c r="F375" s="2">
        <f t="shared" si="142"/>
        <v>0</v>
      </c>
      <c r="G375" s="2">
        <f t="shared" si="143"/>
        <v>0</v>
      </c>
      <c r="H375" s="5">
        <f t="shared" si="144"/>
        <v>45</v>
      </c>
      <c r="I375" s="2">
        <f t="shared" si="145"/>
        <v>70.61408199787374</v>
      </c>
      <c r="J375" s="5">
        <f t="shared" si="146"/>
        <v>0.2</v>
      </c>
      <c r="K375" s="2">
        <f t="shared" si="147"/>
        <v>2.6321013667271305E-21</v>
      </c>
      <c r="L375" s="5">
        <f t="shared" si="148"/>
        <v>-7.060941352052032</v>
      </c>
      <c r="M375" s="5">
        <f t="shared" si="149"/>
        <v>-4.10767822071218E-25</v>
      </c>
      <c r="N375" s="2">
        <f t="shared" si="150"/>
        <v>1079.5211491518016</v>
      </c>
      <c r="O375" s="2">
        <f t="shared" si="151"/>
        <v>3087.9677069553622</v>
      </c>
      <c r="P375" s="2">
        <f t="shared" si="152"/>
        <v>3271.224613300833</v>
      </c>
      <c r="Q375" s="2">
        <f t="shared" si="135"/>
        <v>11776.408607882999</v>
      </c>
      <c r="R375" s="2">
        <f t="shared" si="153"/>
        <v>484403.97709682665</v>
      </c>
      <c r="S375" s="18">
        <f t="shared" si="154"/>
        <v>740.3693377847809</v>
      </c>
      <c r="T375" s="14">
        <f t="shared" si="155"/>
        <v>4.298180950891396E-28</v>
      </c>
      <c r="U375" s="3">
        <f t="shared" si="156"/>
        <v>1307.9953744969243</v>
      </c>
      <c r="V375" s="2">
        <f t="shared" si="136"/>
        <v>1034.9953744969243</v>
      </c>
      <c r="W375" s="2">
        <f t="shared" si="157"/>
        <v>644.7397384710171</v>
      </c>
      <c r="X375" s="5">
        <f t="shared" si="158"/>
        <v>5.073713342159511</v>
      </c>
      <c r="Y375" s="2">
        <f t="shared" si="159"/>
        <v>7769.227107743671</v>
      </c>
    </row>
    <row r="376" spans="1:25" ht="9.75">
      <c r="A376" s="5">
        <f t="shared" si="137"/>
        <v>362</v>
      </c>
      <c r="B376" s="2">
        <f t="shared" si="138"/>
        <v>6970</v>
      </c>
      <c r="C376" s="2">
        <f t="shared" si="139"/>
        <v>0</v>
      </c>
      <c r="D376" s="3">
        <f t="shared" si="140"/>
        <v>0</v>
      </c>
      <c r="E376" s="2">
        <f t="shared" si="141"/>
        <v>0</v>
      </c>
      <c r="F376" s="2">
        <f t="shared" si="142"/>
        <v>0</v>
      </c>
      <c r="G376" s="2">
        <f t="shared" si="143"/>
        <v>0</v>
      </c>
      <c r="H376" s="5">
        <f t="shared" si="144"/>
        <v>45</v>
      </c>
      <c r="I376" s="2">
        <f t="shared" si="145"/>
        <v>70.73074318605424</v>
      </c>
      <c r="J376" s="5">
        <f t="shared" si="146"/>
        <v>0.2</v>
      </c>
      <c r="K376" s="2">
        <f t="shared" si="147"/>
        <v>2.2830799753796197E-21</v>
      </c>
      <c r="L376" s="5">
        <f t="shared" si="148"/>
        <v>-7.058493455039557</v>
      </c>
      <c r="M376" s="5">
        <f t="shared" si="149"/>
        <v>-3.5622309448873836E-25</v>
      </c>
      <c r="N376" s="2">
        <f t="shared" si="150"/>
        <v>1072.462655696762</v>
      </c>
      <c r="O376" s="2">
        <f t="shared" si="151"/>
        <v>3087.9677069553622</v>
      </c>
      <c r="P376" s="2">
        <f t="shared" si="152"/>
        <v>3268.902064464965</v>
      </c>
      <c r="Q376" s="2">
        <f t="shared" si="135"/>
        <v>11768.047432073874</v>
      </c>
      <c r="R376" s="2">
        <f t="shared" si="153"/>
        <v>485479.9689992509</v>
      </c>
      <c r="S376" s="18">
        <f t="shared" si="154"/>
        <v>743.4573054917363</v>
      </c>
      <c r="T376" s="14">
        <f t="shared" si="155"/>
        <v>3.733534089183883E-28</v>
      </c>
      <c r="U376" s="3">
        <f t="shared" si="156"/>
        <v>1311.0727113378575</v>
      </c>
      <c r="V376" s="2">
        <f t="shared" si="136"/>
        <v>1038.0727113378575</v>
      </c>
      <c r="W376" s="2">
        <f t="shared" si="157"/>
        <v>645.7511708592958</v>
      </c>
      <c r="X376" s="5">
        <f t="shared" si="158"/>
        <v>5.062169783006453</v>
      </c>
      <c r="Y376" s="2">
        <f t="shared" si="159"/>
        <v>7757.467960652495</v>
      </c>
    </row>
    <row r="377" spans="1:25" ht="9.75">
      <c r="A377" s="5">
        <f t="shared" si="137"/>
        <v>363</v>
      </c>
      <c r="B377" s="2">
        <f t="shared" si="138"/>
        <v>6970</v>
      </c>
      <c r="C377" s="2">
        <f t="shared" si="139"/>
        <v>0</v>
      </c>
      <c r="D377" s="3">
        <f t="shared" si="140"/>
        <v>0</v>
      </c>
      <c r="E377" s="2">
        <f t="shared" si="141"/>
        <v>0</v>
      </c>
      <c r="F377" s="2">
        <f t="shared" si="142"/>
        <v>0</v>
      </c>
      <c r="G377" s="2">
        <f t="shared" si="143"/>
        <v>0</v>
      </c>
      <c r="H377" s="5">
        <f t="shared" si="144"/>
        <v>45</v>
      </c>
      <c r="I377" s="2">
        <f t="shared" si="145"/>
        <v>70.84753016096157</v>
      </c>
      <c r="J377" s="5">
        <f t="shared" si="146"/>
        <v>0.2</v>
      </c>
      <c r="K377" s="2">
        <f t="shared" si="147"/>
        <v>1.9821850564557196E-21</v>
      </c>
      <c r="L377" s="5">
        <f t="shared" si="148"/>
        <v>-7.056062695992248</v>
      </c>
      <c r="M377" s="5">
        <f t="shared" si="149"/>
        <v>-3.092080069897317E-25</v>
      </c>
      <c r="N377" s="2">
        <f t="shared" si="150"/>
        <v>1065.4065930007698</v>
      </c>
      <c r="O377" s="2">
        <f t="shared" si="151"/>
        <v>3087.9677069553622</v>
      </c>
      <c r="P377" s="2">
        <f t="shared" si="152"/>
        <v>3266.5939091978767</v>
      </c>
      <c r="Q377" s="2">
        <f t="shared" si="135"/>
        <v>11759.738073112356</v>
      </c>
      <c r="R377" s="2">
        <f t="shared" si="153"/>
        <v>486548.9036235997</v>
      </c>
      <c r="S377" s="18">
        <f t="shared" si="154"/>
        <v>746.5452731986917</v>
      </c>
      <c r="T377" s="14">
        <f t="shared" si="155"/>
        <v>3.246061298163345E-28</v>
      </c>
      <c r="U377" s="3">
        <f t="shared" si="156"/>
        <v>1314.129864363495</v>
      </c>
      <c r="V377" s="2">
        <f t="shared" si="136"/>
        <v>1041.129864363495</v>
      </c>
      <c r="W377" s="2">
        <f t="shared" si="157"/>
        <v>646.7559694061837</v>
      </c>
      <c r="X377" s="5">
        <f t="shared" si="158"/>
        <v>5.050736388559485</v>
      </c>
      <c r="Y377" s="2">
        <f t="shared" si="159"/>
        <v>7745.80415467119</v>
      </c>
    </row>
    <row r="378" spans="1:25" ht="9.75">
      <c r="A378" s="5">
        <f t="shared" si="137"/>
        <v>364</v>
      </c>
      <c r="B378" s="2">
        <f t="shared" si="138"/>
        <v>6970</v>
      </c>
      <c r="C378" s="2">
        <f t="shared" si="139"/>
        <v>0</v>
      </c>
      <c r="D378" s="3">
        <f t="shared" si="140"/>
        <v>0</v>
      </c>
      <c r="E378" s="2">
        <f t="shared" si="141"/>
        <v>0</v>
      </c>
      <c r="F378" s="2">
        <f t="shared" si="142"/>
        <v>0</v>
      </c>
      <c r="G378" s="2">
        <f t="shared" si="143"/>
        <v>0</v>
      </c>
      <c r="H378" s="5">
        <f t="shared" si="144"/>
        <v>45</v>
      </c>
      <c r="I378" s="2">
        <f t="shared" si="145"/>
        <v>70.96444241719557</v>
      </c>
      <c r="J378" s="5">
        <f t="shared" si="146"/>
        <v>0.2</v>
      </c>
      <c r="K378" s="2">
        <f t="shared" si="147"/>
        <v>1.722549462078315E-21</v>
      </c>
      <c r="L378" s="5">
        <f t="shared" si="148"/>
        <v>-7.05364904547792</v>
      </c>
      <c r="M378" s="5">
        <f t="shared" si="149"/>
        <v>-2.686471639354517E-25</v>
      </c>
      <c r="N378" s="2">
        <f t="shared" si="150"/>
        <v>1058.352943955292</v>
      </c>
      <c r="O378" s="2">
        <f t="shared" si="151"/>
        <v>3087.9677069553622</v>
      </c>
      <c r="P378" s="2">
        <f t="shared" si="152"/>
        <v>3264.300156722416</v>
      </c>
      <c r="Q378" s="2">
        <f t="shared" si="135"/>
        <v>11751.480564200698</v>
      </c>
      <c r="R378" s="2">
        <f t="shared" si="153"/>
        <v>487610.7833920777</v>
      </c>
      <c r="S378" s="18">
        <f t="shared" si="154"/>
        <v>749.6332409056471</v>
      </c>
      <c r="T378" s="14">
        <f t="shared" si="155"/>
        <v>2.8248431887132175E-28</v>
      </c>
      <c r="U378" s="3">
        <f t="shared" si="156"/>
        <v>1317.1668405013422</v>
      </c>
      <c r="V378" s="2">
        <f t="shared" si="136"/>
        <v>1044.1668405013422</v>
      </c>
      <c r="W378" s="2">
        <f t="shared" si="157"/>
        <v>647.7541363885531</v>
      </c>
      <c r="X378" s="5">
        <f t="shared" si="158"/>
        <v>5.039412291401157</v>
      </c>
      <c r="Y378" s="2">
        <f t="shared" si="159"/>
        <v>7734.235368306376</v>
      </c>
    </row>
    <row r="379" spans="1:25" ht="9.75">
      <c r="A379" s="5">
        <f t="shared" si="137"/>
        <v>365</v>
      </c>
      <c r="B379" s="2">
        <f t="shared" si="138"/>
        <v>6970</v>
      </c>
      <c r="C379" s="2">
        <f t="shared" si="139"/>
        <v>0</v>
      </c>
      <c r="D379" s="3">
        <f t="shared" si="140"/>
        <v>0</v>
      </c>
      <c r="E379" s="2">
        <f t="shared" si="141"/>
        <v>0</v>
      </c>
      <c r="F379" s="2">
        <f t="shared" si="142"/>
        <v>0</v>
      </c>
      <c r="G379" s="2">
        <f t="shared" si="143"/>
        <v>0</v>
      </c>
      <c r="H379" s="5">
        <f t="shared" si="144"/>
        <v>45</v>
      </c>
      <c r="I379" s="2">
        <f t="shared" si="145"/>
        <v>71.08147944455095</v>
      </c>
      <c r="J379" s="5">
        <f t="shared" si="146"/>
        <v>0.2</v>
      </c>
      <c r="K379" s="2">
        <f t="shared" si="147"/>
        <v>1.4983163162746858E-21</v>
      </c>
      <c r="L379" s="5">
        <f t="shared" si="148"/>
        <v>-7.051252474295421</v>
      </c>
      <c r="M379" s="5">
        <f t="shared" si="149"/>
        <v>-2.33623499586137E-25</v>
      </c>
      <c r="N379" s="2">
        <f t="shared" si="150"/>
        <v>1051.3016914809966</v>
      </c>
      <c r="O379" s="2">
        <f t="shared" si="151"/>
        <v>3087.9677069553622</v>
      </c>
      <c r="P379" s="2">
        <f t="shared" si="152"/>
        <v>3262.020816259449</v>
      </c>
      <c r="Q379" s="2">
        <f t="shared" si="135"/>
        <v>11743.274938534018</v>
      </c>
      <c r="R379" s="2">
        <f t="shared" si="153"/>
        <v>488665.61070979584</v>
      </c>
      <c r="S379" s="18">
        <f t="shared" si="154"/>
        <v>752.7212086126025</v>
      </c>
      <c r="T379" s="14">
        <f t="shared" si="155"/>
        <v>2.4605538128825216E-28</v>
      </c>
      <c r="U379" s="3">
        <f t="shared" si="156"/>
        <v>1320.183646630016</v>
      </c>
      <c r="V379" s="2">
        <f t="shared" si="136"/>
        <v>1047.183646630016</v>
      </c>
      <c r="W379" s="2">
        <f t="shared" si="157"/>
        <v>648.745674067208</v>
      </c>
      <c r="X379" s="5">
        <f t="shared" si="158"/>
        <v>5.028196636454972</v>
      </c>
      <c r="Y379" s="2">
        <f t="shared" si="159"/>
        <v>7722.761278938557</v>
      </c>
    </row>
    <row r="380" spans="1:25" ht="9.75">
      <c r="A380" s="5">
        <f t="shared" si="137"/>
        <v>366</v>
      </c>
      <c r="B380" s="2">
        <f t="shared" si="138"/>
        <v>6970</v>
      </c>
      <c r="C380" s="2">
        <f t="shared" si="139"/>
        <v>0</v>
      </c>
      <c r="D380" s="3">
        <f t="shared" si="140"/>
        <v>0</v>
      </c>
      <c r="E380" s="2">
        <f t="shared" si="141"/>
        <v>0</v>
      </c>
      <c r="F380" s="2">
        <f t="shared" si="142"/>
        <v>0</v>
      </c>
      <c r="G380" s="2">
        <f t="shared" si="143"/>
        <v>0</v>
      </c>
      <c r="H380" s="5">
        <f t="shared" si="144"/>
        <v>45</v>
      </c>
      <c r="I380" s="2">
        <f t="shared" si="145"/>
        <v>71.1986407280189</v>
      </c>
      <c r="J380" s="5">
        <f t="shared" si="146"/>
        <v>0.2</v>
      </c>
      <c r="K380" s="2">
        <f t="shared" si="147"/>
        <v>1.3044862167168416E-21</v>
      </c>
      <c r="L380" s="5">
        <f t="shared" si="148"/>
        <v>-7.048872953473785</v>
      </c>
      <c r="M380" s="5">
        <f t="shared" si="149"/>
        <v>-2.0335431626834174E-25</v>
      </c>
      <c r="N380" s="2">
        <f t="shared" si="150"/>
        <v>1044.2528185275228</v>
      </c>
      <c r="O380" s="2">
        <f t="shared" si="151"/>
        <v>3087.9677069553622</v>
      </c>
      <c r="P380" s="2">
        <f t="shared" si="152"/>
        <v>3259.7558970269283</v>
      </c>
      <c r="Q380" s="2">
        <f t="shared" si="135"/>
        <v>11735.121229296943</v>
      </c>
      <c r="R380" s="2">
        <f t="shared" si="153"/>
        <v>489713.3879648001</v>
      </c>
      <c r="S380" s="18">
        <f t="shared" si="154"/>
        <v>755.8091763195579</v>
      </c>
      <c r="T380" s="14">
        <f t="shared" si="155"/>
        <v>2.145221546289728E-28</v>
      </c>
      <c r="U380" s="3">
        <f t="shared" si="156"/>
        <v>1323.1802895793282</v>
      </c>
      <c r="V380" s="2">
        <f t="shared" si="136"/>
        <v>1050.1802895793282</v>
      </c>
      <c r="W380" s="2">
        <f t="shared" si="157"/>
        <v>649.7305846869122</v>
      </c>
      <c r="X380" s="5">
        <f t="shared" si="158"/>
        <v>5.017088580796481</v>
      </c>
      <c r="Y380" s="2">
        <f t="shared" si="159"/>
        <v>7711.38156296364</v>
      </c>
    </row>
    <row r="381" spans="1:25" ht="9.75">
      <c r="A381" s="5">
        <f t="shared" si="137"/>
        <v>367</v>
      </c>
      <c r="B381" s="2">
        <f t="shared" si="138"/>
        <v>6970</v>
      </c>
      <c r="C381" s="2">
        <f t="shared" si="139"/>
        <v>0</v>
      </c>
      <c r="D381" s="3">
        <f t="shared" si="140"/>
        <v>0</v>
      </c>
      <c r="E381" s="2">
        <f t="shared" si="141"/>
        <v>0</v>
      </c>
      <c r="F381" s="2">
        <f t="shared" si="142"/>
        <v>0</v>
      </c>
      <c r="G381" s="2">
        <f t="shared" si="143"/>
        <v>0</v>
      </c>
      <c r="H381" s="5">
        <f t="shared" si="144"/>
        <v>45</v>
      </c>
      <c r="I381" s="2">
        <f t="shared" si="145"/>
        <v>71.31592574778908</v>
      </c>
      <c r="J381" s="5">
        <f t="shared" si="146"/>
        <v>0.2</v>
      </c>
      <c r="K381" s="2">
        <f t="shared" si="147"/>
        <v>1.136788139314235E-21</v>
      </c>
      <c r="L381" s="5">
        <f t="shared" si="148"/>
        <v>-7.046510454271367</v>
      </c>
      <c r="M381" s="5">
        <f t="shared" si="149"/>
        <v>-1.7717104159996157E-25</v>
      </c>
      <c r="N381" s="2">
        <f t="shared" si="150"/>
        <v>1037.2063080732514</v>
      </c>
      <c r="O381" s="2">
        <f t="shared" si="151"/>
        <v>3087.9677069553622</v>
      </c>
      <c r="P381" s="2">
        <f t="shared" si="152"/>
        <v>3257.5054082389643</v>
      </c>
      <c r="Q381" s="2">
        <f t="shared" si="135"/>
        <v>11727.019469660272</v>
      </c>
      <c r="R381" s="2">
        <f t="shared" si="153"/>
        <v>490754.1175281005</v>
      </c>
      <c r="S381" s="18">
        <f t="shared" si="154"/>
        <v>758.8971440265133</v>
      </c>
      <c r="T381" s="14">
        <f t="shared" si="155"/>
        <v>1.8720267827940538E-28</v>
      </c>
      <c r="U381" s="3">
        <f t="shared" si="156"/>
        <v>1326.1567761303675</v>
      </c>
      <c r="V381" s="2">
        <f t="shared" si="136"/>
        <v>1053.1567761303675</v>
      </c>
      <c r="W381" s="2">
        <f t="shared" si="157"/>
        <v>650.7088704764144</v>
      </c>
      <c r="X381" s="5">
        <f t="shared" si="158"/>
        <v>5.00608729346811</v>
      </c>
      <c r="Y381" s="2">
        <f t="shared" si="159"/>
        <v>7700.095895929731</v>
      </c>
    </row>
    <row r="382" spans="1:25" ht="9.75">
      <c r="A382" s="5">
        <f t="shared" si="137"/>
        <v>368</v>
      </c>
      <c r="B382" s="2">
        <f t="shared" si="138"/>
        <v>6970</v>
      </c>
      <c r="C382" s="2">
        <f t="shared" si="139"/>
        <v>0</v>
      </c>
      <c r="D382" s="3">
        <f t="shared" si="140"/>
        <v>0</v>
      </c>
      <c r="E382" s="2">
        <f t="shared" si="141"/>
        <v>0</v>
      </c>
      <c r="F382" s="2">
        <f t="shared" si="142"/>
        <v>0</v>
      </c>
      <c r="G382" s="2">
        <f t="shared" si="143"/>
        <v>0</v>
      </c>
      <c r="H382" s="5">
        <f t="shared" si="144"/>
        <v>45</v>
      </c>
      <c r="I382" s="2">
        <f t="shared" si="145"/>
        <v>71.43333397925186</v>
      </c>
      <c r="J382" s="5">
        <f t="shared" si="146"/>
        <v>0.2</v>
      </c>
      <c r="K382" s="2">
        <f t="shared" si="147"/>
        <v>9.915702817437358E-22</v>
      </c>
      <c r="L382" s="5">
        <f t="shared" si="148"/>
        <v>-7.044164948174982</v>
      </c>
      <c r="M382" s="5">
        <f t="shared" si="149"/>
        <v>-1.5450211394129894E-25</v>
      </c>
      <c r="N382" s="2">
        <f t="shared" si="150"/>
        <v>1030.1621431250765</v>
      </c>
      <c r="O382" s="2">
        <f t="shared" si="151"/>
        <v>3087.9677069553622</v>
      </c>
      <c r="P382" s="2">
        <f t="shared" si="152"/>
        <v>3255.2693591048974</v>
      </c>
      <c r="Q382" s="2">
        <f t="shared" si="135"/>
        <v>11718.969692777631</v>
      </c>
      <c r="R382" s="2">
        <f t="shared" si="153"/>
        <v>491787.80175369966</v>
      </c>
      <c r="S382" s="18">
        <f t="shared" si="154"/>
        <v>761.9851117334687</v>
      </c>
      <c r="T382" s="14">
        <f t="shared" si="155"/>
        <v>1.6351306388472643E-28</v>
      </c>
      <c r="U382" s="3">
        <f t="shared" si="156"/>
        <v>1329.1131130155811</v>
      </c>
      <c r="V382" s="2">
        <f t="shared" si="136"/>
        <v>1056.1131130155811</v>
      </c>
      <c r="W382" s="2">
        <f t="shared" si="157"/>
        <v>651.6805336484776</v>
      </c>
      <c r="X382" s="5">
        <f t="shared" si="158"/>
        <v>4.995191955297561</v>
      </c>
      <c r="Y382" s="2">
        <f t="shared" si="159"/>
        <v>7688.903952669217</v>
      </c>
    </row>
    <row r="383" spans="1:25" ht="9.75">
      <c r="A383" s="5">
        <f t="shared" si="137"/>
        <v>369</v>
      </c>
      <c r="B383" s="2">
        <f t="shared" si="138"/>
        <v>6970</v>
      </c>
      <c r="C383" s="2">
        <f t="shared" si="139"/>
        <v>0</v>
      </c>
      <c r="D383" s="3">
        <f t="shared" si="140"/>
        <v>0</v>
      </c>
      <c r="E383" s="2">
        <f t="shared" si="141"/>
        <v>0</v>
      </c>
      <c r="F383" s="2">
        <f t="shared" si="142"/>
        <v>0</v>
      </c>
      <c r="G383" s="2">
        <f t="shared" si="143"/>
        <v>0</v>
      </c>
      <c r="H383" s="5">
        <f t="shared" si="144"/>
        <v>45</v>
      </c>
      <c r="I383" s="2">
        <f t="shared" si="145"/>
        <v>71.55086489300118</v>
      </c>
      <c r="J383" s="5">
        <f t="shared" si="146"/>
        <v>0.2</v>
      </c>
      <c r="K383" s="2">
        <f t="shared" si="147"/>
        <v>8.657076928314268E-22</v>
      </c>
      <c r="L383" s="5">
        <f t="shared" si="148"/>
        <v>-7.041836406899069</v>
      </c>
      <c r="M383" s="5">
        <f t="shared" si="149"/>
        <v>-1.3485850115901574E-25</v>
      </c>
      <c r="N383" s="2">
        <f t="shared" si="150"/>
        <v>1023.1203067181774</v>
      </c>
      <c r="O383" s="2">
        <f t="shared" si="151"/>
        <v>3087.9677069553622</v>
      </c>
      <c r="P383" s="2">
        <f t="shared" si="152"/>
        <v>3253.047758828366</v>
      </c>
      <c r="Q383" s="2">
        <f t="shared" si="135"/>
        <v>11710.971931782118</v>
      </c>
      <c r="R383" s="2">
        <f t="shared" si="153"/>
        <v>492814.4429786213</v>
      </c>
      <c r="S383" s="18">
        <f t="shared" si="154"/>
        <v>765.0730794404241</v>
      </c>
      <c r="T383" s="14">
        <f t="shared" si="155"/>
        <v>1.4295297998560473E-28</v>
      </c>
      <c r="U383" s="3">
        <f t="shared" si="156"/>
        <v>1332.049306918857</v>
      </c>
      <c r="V383" s="2">
        <f t="shared" si="136"/>
        <v>1059.049306918857</v>
      </c>
      <c r="W383" s="2">
        <f t="shared" si="157"/>
        <v>652.645576399904</v>
      </c>
      <c r="X383" s="5">
        <f t="shared" si="158"/>
        <v>4.9844017587197795</v>
      </c>
      <c r="Y383" s="2">
        <f t="shared" si="159"/>
        <v>7677.805407426434</v>
      </c>
    </row>
    <row r="384" spans="1:25" ht="9.75">
      <c r="A384" s="5">
        <f t="shared" si="137"/>
        <v>370</v>
      </c>
      <c r="B384" s="2">
        <f t="shared" si="138"/>
        <v>6970</v>
      </c>
      <c r="C384" s="2">
        <f t="shared" si="139"/>
        <v>0</v>
      </c>
      <c r="D384" s="3">
        <f t="shared" si="140"/>
        <v>0</v>
      </c>
      <c r="E384" s="2">
        <f t="shared" si="141"/>
        <v>0</v>
      </c>
      <c r="F384" s="2">
        <f t="shared" si="142"/>
        <v>0</v>
      </c>
      <c r="G384" s="2">
        <f t="shared" si="143"/>
        <v>0</v>
      </c>
      <c r="H384" s="5">
        <f t="shared" si="144"/>
        <v>45</v>
      </c>
      <c r="I384" s="2">
        <f t="shared" si="145"/>
        <v>71.66851795483757</v>
      </c>
      <c r="J384" s="5">
        <f t="shared" si="146"/>
        <v>0.2</v>
      </c>
      <c r="K384" s="2">
        <f t="shared" si="147"/>
        <v>7.565240443668503E-22</v>
      </c>
      <c r="L384" s="5">
        <f t="shared" si="148"/>
        <v>-7.039524802384856</v>
      </c>
      <c r="M384" s="5">
        <f t="shared" si="149"/>
        <v>-1.1782143781778793E-25</v>
      </c>
      <c r="N384" s="2">
        <f t="shared" si="150"/>
        <v>1016.0807819157925</v>
      </c>
      <c r="O384" s="2">
        <f t="shared" si="151"/>
        <v>3087.9677069553622</v>
      </c>
      <c r="P384" s="2">
        <f t="shared" si="152"/>
        <v>3250.840616606383</v>
      </c>
      <c r="Q384" s="2">
        <f t="shared" si="135"/>
        <v>11703.026219782978</v>
      </c>
      <c r="R384" s="2">
        <f t="shared" si="153"/>
        <v>493834.0435229383</v>
      </c>
      <c r="S384" s="18">
        <f t="shared" si="154"/>
        <v>768.1610471473795</v>
      </c>
      <c r="T384" s="14">
        <f t="shared" si="155"/>
        <v>1.250933422049743E-28</v>
      </c>
      <c r="U384" s="3">
        <f t="shared" si="156"/>
        <v>1334.9653644756033</v>
      </c>
      <c r="V384" s="2">
        <f t="shared" si="136"/>
        <v>1061.9653644756033</v>
      </c>
      <c r="W384" s="2">
        <f t="shared" si="157"/>
        <v>653.604000911562</v>
      </c>
      <c r="X384" s="5">
        <f t="shared" si="158"/>
        <v>4.973715907602359</v>
      </c>
      <c r="Y384" s="2">
        <f t="shared" si="159"/>
        <v>7666.799933980967</v>
      </c>
    </row>
    <row r="385" spans="1:25" ht="9.75">
      <c r="A385" s="5">
        <f t="shared" si="137"/>
        <v>371</v>
      </c>
      <c r="B385" s="2">
        <f t="shared" si="138"/>
        <v>6970</v>
      </c>
      <c r="C385" s="2">
        <f t="shared" si="139"/>
        <v>0</v>
      </c>
      <c r="D385" s="3">
        <f t="shared" si="140"/>
        <v>0</v>
      </c>
      <c r="E385" s="2">
        <f t="shared" si="141"/>
        <v>0</v>
      </c>
      <c r="F385" s="2">
        <f t="shared" si="142"/>
        <v>0</v>
      </c>
      <c r="G385" s="2">
        <f t="shared" si="143"/>
        <v>0</v>
      </c>
      <c r="H385" s="5">
        <f t="shared" si="144"/>
        <v>45</v>
      </c>
      <c r="I385" s="2">
        <f t="shared" si="145"/>
        <v>71.78629262577164</v>
      </c>
      <c r="J385" s="5">
        <f t="shared" si="146"/>
        <v>0.2</v>
      </c>
      <c r="K385" s="2">
        <f t="shared" si="147"/>
        <v>6.617253275088235E-22</v>
      </c>
      <c r="L385" s="5">
        <f t="shared" si="148"/>
        <v>-7.037230106799521</v>
      </c>
      <c r="M385" s="5">
        <f t="shared" si="149"/>
        <v>-1.0303203273511137E-25</v>
      </c>
      <c r="N385" s="2">
        <f t="shared" si="150"/>
        <v>1009.043551808993</v>
      </c>
      <c r="O385" s="2">
        <f t="shared" si="151"/>
        <v>3087.9677069553622</v>
      </c>
      <c r="P385" s="2">
        <f t="shared" si="152"/>
        <v>3248.6479416284037</v>
      </c>
      <c r="Q385" s="2">
        <f t="shared" si="135"/>
        <v>11695.132589862254</v>
      </c>
      <c r="R385" s="2">
        <f t="shared" si="153"/>
        <v>494846.60568980064</v>
      </c>
      <c r="S385" s="18">
        <f t="shared" si="154"/>
        <v>771.2490148543349</v>
      </c>
      <c r="T385" s="14">
        <f t="shared" si="155"/>
        <v>1.0956586565353774E-28</v>
      </c>
      <c r="U385" s="3">
        <f t="shared" si="156"/>
        <v>1337.8612922728298</v>
      </c>
      <c r="V385" s="2">
        <f t="shared" si="136"/>
        <v>1064.8612922728298</v>
      </c>
      <c r="W385" s="2">
        <f t="shared" si="157"/>
        <v>654.5558093484126</v>
      </c>
      <c r="X385" s="5">
        <f t="shared" si="158"/>
        <v>4.963133617074332</v>
      </c>
      <c r="Y385" s="2">
        <f t="shared" si="159"/>
        <v>7655.8872057667395</v>
      </c>
    </row>
    <row r="386" spans="1:25" ht="9.75">
      <c r="A386" s="5">
        <f t="shared" si="137"/>
        <v>372</v>
      </c>
      <c r="B386" s="2">
        <f t="shared" si="138"/>
        <v>6970</v>
      </c>
      <c r="C386" s="2">
        <f t="shared" si="139"/>
        <v>0</v>
      </c>
      <c r="D386" s="3">
        <f t="shared" si="140"/>
        <v>0</v>
      </c>
      <c r="E386" s="2">
        <f t="shared" si="141"/>
        <v>0</v>
      </c>
      <c r="F386" s="2">
        <f t="shared" si="142"/>
        <v>0</v>
      </c>
      <c r="G386" s="2">
        <f t="shared" si="143"/>
        <v>0</v>
      </c>
      <c r="H386" s="5">
        <f t="shared" si="144"/>
        <v>45</v>
      </c>
      <c r="I386" s="2">
        <f t="shared" si="145"/>
        <v>71.90418836202801</v>
      </c>
      <c r="J386" s="5">
        <f t="shared" si="146"/>
        <v>0.2</v>
      </c>
      <c r="K386" s="2">
        <f t="shared" si="147"/>
        <v>5.793436115771316E-22</v>
      </c>
      <c r="L386" s="5">
        <f t="shared" si="148"/>
        <v>-7.0349522925353725</v>
      </c>
      <c r="M386" s="5">
        <f t="shared" si="149"/>
        <v>-9.018245466967355E-26</v>
      </c>
      <c r="N386" s="2">
        <f t="shared" si="150"/>
        <v>1002.0085995164576</v>
      </c>
      <c r="O386" s="2">
        <f t="shared" si="151"/>
        <v>3087.9677069553622</v>
      </c>
      <c r="P386" s="2">
        <f t="shared" si="152"/>
        <v>3246.469743075406</v>
      </c>
      <c r="Q386" s="2">
        <f t="shared" si="135"/>
        <v>11687.291075071462</v>
      </c>
      <c r="R386" s="2">
        <f t="shared" si="153"/>
        <v>495852.1317654634</v>
      </c>
      <c r="S386" s="18">
        <f t="shared" si="154"/>
        <v>774.3369825612903</v>
      </c>
      <c r="T386" s="14">
        <f t="shared" si="155"/>
        <v>9.605419088110674E-29</v>
      </c>
      <c r="U386" s="3">
        <f t="shared" si="156"/>
        <v>1340.7370968492253</v>
      </c>
      <c r="V386" s="2">
        <f t="shared" si="136"/>
        <v>1067.7370968492253</v>
      </c>
      <c r="W386" s="2">
        <f t="shared" si="157"/>
        <v>655.5010038595356</v>
      </c>
      <c r="X386" s="5">
        <f t="shared" si="158"/>
        <v>4.952654113358273</v>
      </c>
      <c r="Y386" s="2">
        <f t="shared" si="159"/>
        <v>7645.066895987057</v>
      </c>
    </row>
    <row r="387" spans="1:25" ht="9.75">
      <c r="A387" s="5">
        <f t="shared" si="137"/>
        <v>373</v>
      </c>
      <c r="B387" s="2">
        <f t="shared" si="138"/>
        <v>6970</v>
      </c>
      <c r="C387" s="2">
        <f t="shared" si="139"/>
        <v>0</v>
      </c>
      <c r="D387" s="3">
        <f t="shared" si="140"/>
        <v>0</v>
      </c>
      <c r="E387" s="2">
        <f t="shared" si="141"/>
        <v>0</v>
      </c>
      <c r="F387" s="2">
        <f t="shared" si="142"/>
        <v>0</v>
      </c>
      <c r="G387" s="2">
        <f t="shared" si="143"/>
        <v>0</v>
      </c>
      <c r="H387" s="5">
        <f t="shared" si="144"/>
        <v>45</v>
      </c>
      <c r="I387" s="2">
        <f t="shared" si="145"/>
        <v>72.02220461504956</v>
      </c>
      <c r="J387" s="5">
        <f t="shared" si="146"/>
        <v>0.2</v>
      </c>
      <c r="K387" s="2">
        <f t="shared" si="147"/>
        <v>5.076893004345776E-22</v>
      </c>
      <c r="L387" s="5">
        <f t="shared" si="148"/>
        <v>-7.03269133220905</v>
      </c>
      <c r="M387" s="5">
        <f t="shared" si="149"/>
        <v>-7.900845060454379E-26</v>
      </c>
      <c r="N387" s="2">
        <f t="shared" si="150"/>
        <v>994.9759081842485</v>
      </c>
      <c r="O387" s="2">
        <f t="shared" si="151"/>
        <v>3087.9677069553622</v>
      </c>
      <c r="P387" s="2">
        <f t="shared" si="152"/>
        <v>3244.306030118957</v>
      </c>
      <c r="Q387" s="2">
        <f t="shared" si="135"/>
        <v>11679.501708428246</v>
      </c>
      <c r="R387" s="2">
        <f t="shared" si="153"/>
        <v>496850.6240193137</v>
      </c>
      <c r="S387" s="18">
        <f t="shared" si="154"/>
        <v>777.4249502682457</v>
      </c>
      <c r="T387" s="14">
        <f t="shared" si="155"/>
        <v>8.42863404736749E-29</v>
      </c>
      <c r="U387" s="3">
        <f t="shared" si="156"/>
        <v>1343.5927846952372</v>
      </c>
      <c r="V387" s="2">
        <f t="shared" si="136"/>
        <v>1070.5927846952372</v>
      </c>
      <c r="W387" s="2">
        <f t="shared" si="157"/>
        <v>656.4395865781548</v>
      </c>
      <c r="X387" s="5">
        <f t="shared" si="158"/>
        <v>4.942276633605634</v>
      </c>
      <c r="Y387" s="2">
        <f t="shared" si="159"/>
        <v>7634.338677725721</v>
      </c>
    </row>
    <row r="388" spans="1:25" ht="9.75">
      <c r="A388" s="5">
        <f t="shared" si="137"/>
        <v>374</v>
      </c>
      <c r="B388" s="2">
        <f t="shared" si="138"/>
        <v>6970</v>
      </c>
      <c r="C388" s="2">
        <f t="shared" si="139"/>
        <v>0</v>
      </c>
      <c r="D388" s="3">
        <f t="shared" si="140"/>
        <v>0</v>
      </c>
      <c r="E388" s="2">
        <f t="shared" si="141"/>
        <v>0</v>
      </c>
      <c r="F388" s="2">
        <f t="shared" si="142"/>
        <v>0</v>
      </c>
      <c r="G388" s="2">
        <f t="shared" si="143"/>
        <v>0</v>
      </c>
      <c r="H388" s="5">
        <f t="shared" si="144"/>
        <v>45</v>
      </c>
      <c r="I388" s="2">
        <f t="shared" si="145"/>
        <v>72.14034083150209</v>
      </c>
      <c r="J388" s="5">
        <f t="shared" si="146"/>
        <v>0.2</v>
      </c>
      <c r="K388" s="2">
        <f t="shared" si="147"/>
        <v>4.453105705699854E-22</v>
      </c>
      <c r="L388" s="5">
        <f t="shared" si="148"/>
        <v>-7.030447198660702</v>
      </c>
      <c r="M388" s="5">
        <f t="shared" si="149"/>
        <v>-6.928299015986938E-26</v>
      </c>
      <c r="N388" s="2">
        <f t="shared" si="150"/>
        <v>987.9454609855878</v>
      </c>
      <c r="O388" s="2">
        <f t="shared" si="151"/>
        <v>3087.9677069553622</v>
      </c>
      <c r="P388" s="2">
        <f t="shared" si="152"/>
        <v>3242.1568119202966</v>
      </c>
      <c r="Q388" s="2">
        <f t="shared" si="135"/>
        <v>11671.764522913069</v>
      </c>
      <c r="R388" s="2">
        <f t="shared" si="153"/>
        <v>497842.08470389864</v>
      </c>
      <c r="S388" s="18">
        <f t="shared" si="154"/>
        <v>780.512917975201</v>
      </c>
      <c r="T388" s="14">
        <f t="shared" si="155"/>
        <v>7.402830175619732E-29</v>
      </c>
      <c r="U388" s="3">
        <f t="shared" si="156"/>
        <v>1346.42836225315</v>
      </c>
      <c r="V388" s="2">
        <f t="shared" si="136"/>
        <v>1073.42836225315</v>
      </c>
      <c r="W388" s="2">
        <f t="shared" si="157"/>
        <v>657.3715596216648</v>
      </c>
      <c r="X388" s="5">
        <f t="shared" si="158"/>
        <v>4.932000425735251</v>
      </c>
      <c r="Y388" s="2">
        <f t="shared" si="159"/>
        <v>7623.702224054327</v>
      </c>
    </row>
    <row r="389" spans="1:25" ht="9.75">
      <c r="A389" s="5">
        <f t="shared" si="137"/>
        <v>375</v>
      </c>
      <c r="B389" s="2">
        <f t="shared" si="138"/>
        <v>6970</v>
      </c>
      <c r="C389" s="2">
        <f t="shared" si="139"/>
        <v>0</v>
      </c>
      <c r="D389" s="3">
        <f t="shared" si="140"/>
        <v>0</v>
      </c>
      <c r="E389" s="2">
        <f t="shared" si="141"/>
        <v>0</v>
      </c>
      <c r="F389" s="2">
        <f t="shared" si="142"/>
        <v>0</v>
      </c>
      <c r="G389" s="2">
        <f t="shared" si="143"/>
        <v>0</v>
      </c>
      <c r="H389" s="5">
        <f t="shared" si="144"/>
        <v>45</v>
      </c>
      <c r="I389" s="2">
        <f t="shared" si="145"/>
        <v>72.25859645327941</v>
      </c>
      <c r="J389" s="5">
        <f t="shared" si="146"/>
        <v>0.2</v>
      </c>
      <c r="K389" s="2">
        <f t="shared" si="147"/>
        <v>3.9095888346278843E-22</v>
      </c>
      <c r="L389" s="5">
        <f t="shared" si="148"/>
        <v>-7.0282198649531855</v>
      </c>
      <c r="M389" s="5">
        <f t="shared" si="149"/>
        <v>-6.081086239319121E-26</v>
      </c>
      <c r="N389" s="2">
        <f t="shared" si="150"/>
        <v>980.9172411206347</v>
      </c>
      <c r="O389" s="2">
        <f t="shared" si="151"/>
        <v>3087.9677069553622</v>
      </c>
      <c r="P389" s="2">
        <f t="shared" si="152"/>
        <v>3240.022097629409</v>
      </c>
      <c r="Q389" s="2">
        <f t="shared" si="135"/>
        <v>11664.079551465873</v>
      </c>
      <c r="R389" s="2">
        <f t="shared" si="153"/>
        <v>498826.51605495176</v>
      </c>
      <c r="S389" s="18">
        <f t="shared" si="154"/>
        <v>783.6008856821564</v>
      </c>
      <c r="T389" s="14">
        <f t="shared" si="155"/>
        <v>6.507856323299833E-29</v>
      </c>
      <c r="U389" s="3">
        <f t="shared" si="156"/>
        <v>1349.243835917162</v>
      </c>
      <c r="V389" s="2">
        <f t="shared" si="136"/>
        <v>1076.243835917162</v>
      </c>
      <c r="W389" s="2">
        <f t="shared" si="157"/>
        <v>658.2969250916547</v>
      </c>
      <c r="X389" s="5">
        <f t="shared" si="158"/>
        <v>4.921824748274953</v>
      </c>
      <c r="Y389" s="2">
        <f t="shared" si="159"/>
        <v>7613.157208135906</v>
      </c>
    </row>
    <row r="390" spans="1:25" ht="9.75">
      <c r="A390" s="5">
        <f t="shared" si="137"/>
        <v>376</v>
      </c>
      <c r="B390" s="2">
        <f t="shared" si="138"/>
        <v>6970</v>
      </c>
      <c r="C390" s="2">
        <f t="shared" si="139"/>
        <v>0</v>
      </c>
      <c r="D390" s="3">
        <f t="shared" si="140"/>
        <v>0</v>
      </c>
      <c r="E390" s="2">
        <f t="shared" si="141"/>
        <v>0</v>
      </c>
      <c r="F390" s="2">
        <f t="shared" si="142"/>
        <v>0</v>
      </c>
      <c r="G390" s="2">
        <f t="shared" si="143"/>
        <v>0</v>
      </c>
      <c r="H390" s="5">
        <f t="shared" si="144"/>
        <v>45</v>
      </c>
      <c r="I390" s="2">
        <f t="shared" si="145"/>
        <v>72.37697091750879</v>
      </c>
      <c r="J390" s="5">
        <f t="shared" si="146"/>
        <v>0.2</v>
      </c>
      <c r="K390" s="2">
        <f t="shared" si="147"/>
        <v>3.4355963954265317E-22</v>
      </c>
      <c r="L390" s="5">
        <f t="shared" si="148"/>
        <v>-7.026009304371283</v>
      </c>
      <c r="M390" s="5">
        <f t="shared" si="149"/>
        <v>-5.342407867151724E-26</v>
      </c>
      <c r="N390" s="2">
        <f t="shared" si="150"/>
        <v>973.8912318162634</v>
      </c>
      <c r="O390" s="2">
        <f t="shared" si="151"/>
        <v>3087.9677069553622</v>
      </c>
      <c r="P390" s="2">
        <f t="shared" si="152"/>
        <v>3237.901896384101</v>
      </c>
      <c r="Q390" s="2">
        <f t="shared" si="135"/>
        <v>11656.446826982763</v>
      </c>
      <c r="R390" s="2">
        <f t="shared" si="153"/>
        <v>499803.9202914202</v>
      </c>
      <c r="S390" s="18">
        <f t="shared" si="154"/>
        <v>786.6888533891118</v>
      </c>
      <c r="T390" s="14">
        <f t="shared" si="155"/>
        <v>5.726345939964192E-29</v>
      </c>
      <c r="U390" s="3">
        <f t="shared" si="156"/>
        <v>1352.0392120334618</v>
      </c>
      <c r="V390" s="2">
        <f t="shared" si="136"/>
        <v>1079.0392120334618</v>
      </c>
      <c r="W390" s="2">
        <f t="shared" si="157"/>
        <v>659.215685073935</v>
      </c>
      <c r="X390" s="5">
        <f t="shared" si="158"/>
        <v>4.911748870206192</v>
      </c>
      <c r="Y390" s="2">
        <f t="shared" si="159"/>
        <v>7602.7033033249545</v>
      </c>
    </row>
    <row r="391" spans="1:25" ht="9.75">
      <c r="A391" s="5">
        <f t="shared" si="137"/>
        <v>377</v>
      </c>
      <c r="B391" s="2">
        <f t="shared" si="138"/>
        <v>6970</v>
      </c>
      <c r="C391" s="2">
        <f t="shared" si="139"/>
        <v>0</v>
      </c>
      <c r="D391" s="3">
        <f t="shared" si="140"/>
        <v>0</v>
      </c>
      <c r="E391" s="2">
        <f t="shared" si="141"/>
        <v>0</v>
      </c>
      <c r="F391" s="2">
        <f t="shared" si="142"/>
        <v>0</v>
      </c>
      <c r="G391" s="2">
        <f t="shared" si="143"/>
        <v>0</v>
      </c>
      <c r="H391" s="5">
        <f t="shared" si="144"/>
        <v>45</v>
      </c>
      <c r="I391" s="2">
        <f t="shared" si="145"/>
        <v>72.49546365655684</v>
      </c>
      <c r="J391" s="5">
        <f t="shared" si="146"/>
        <v>0.2</v>
      </c>
      <c r="K391" s="2">
        <f t="shared" si="147"/>
        <v>3.021871876243073E-22</v>
      </c>
      <c r="L391" s="5">
        <f t="shared" si="148"/>
        <v>-7.023815490420916</v>
      </c>
      <c r="M391" s="5">
        <f t="shared" si="149"/>
        <v>-4.69779583024865E-26</v>
      </c>
      <c r="N391" s="2">
        <f t="shared" si="150"/>
        <v>966.8674163258424</v>
      </c>
      <c r="O391" s="2">
        <f t="shared" si="151"/>
        <v>3087.9677069553622</v>
      </c>
      <c r="P391" s="2">
        <f t="shared" si="152"/>
        <v>3235.7962173090827</v>
      </c>
      <c r="Q391" s="2">
        <f t="shared" si="135"/>
        <v>11648.866382312699</v>
      </c>
      <c r="R391" s="2">
        <f t="shared" si="153"/>
        <v>500774.29961549124</v>
      </c>
      <c r="S391" s="18">
        <f t="shared" si="154"/>
        <v>789.7768210960672</v>
      </c>
      <c r="T391" s="14">
        <f t="shared" si="155"/>
        <v>5.04332012399124E-29</v>
      </c>
      <c r="U391" s="3">
        <f t="shared" si="156"/>
        <v>1354.814496900305</v>
      </c>
      <c r="V391" s="2">
        <f t="shared" si="136"/>
        <v>1081.814496900305</v>
      </c>
      <c r="W391" s="2">
        <f t="shared" si="157"/>
        <v>660.1278416385618</v>
      </c>
      <c r="X391" s="5">
        <f t="shared" si="158"/>
        <v>4.901772070811657</v>
      </c>
      <c r="Y391" s="2">
        <f t="shared" si="159"/>
        <v>7592.3401832640675</v>
      </c>
    </row>
    <row r="392" spans="1:25" ht="9.75">
      <c r="A392" s="5">
        <f t="shared" si="137"/>
        <v>378</v>
      </c>
      <c r="B392" s="2">
        <f t="shared" si="138"/>
        <v>6970</v>
      </c>
      <c r="C392" s="2">
        <f t="shared" si="139"/>
        <v>0</v>
      </c>
      <c r="D392" s="3">
        <f t="shared" si="140"/>
        <v>0</v>
      </c>
      <c r="E392" s="2">
        <f t="shared" si="141"/>
        <v>0</v>
      </c>
      <c r="F392" s="2">
        <f t="shared" si="142"/>
        <v>0</v>
      </c>
      <c r="G392" s="2">
        <f t="shared" si="143"/>
        <v>0</v>
      </c>
      <c r="H392" s="5">
        <f t="shared" si="144"/>
        <v>45</v>
      </c>
      <c r="I392" s="2">
        <f t="shared" si="145"/>
        <v>72.61407409803577</v>
      </c>
      <c r="J392" s="5">
        <f t="shared" si="146"/>
        <v>0.2</v>
      </c>
      <c r="K392" s="2">
        <f t="shared" si="147"/>
        <v>2.660435267295494E-22</v>
      </c>
      <c r="L392" s="5">
        <f t="shared" si="148"/>
        <v>-7.021638396828365</v>
      </c>
      <c r="M392" s="5">
        <f t="shared" si="149"/>
        <v>-4.134779292017614E-26</v>
      </c>
      <c r="N392" s="2">
        <f t="shared" si="150"/>
        <v>959.845777929014</v>
      </c>
      <c r="O392" s="2">
        <f t="shared" si="151"/>
        <v>3087.9677069553622</v>
      </c>
      <c r="P392" s="2">
        <f t="shared" si="152"/>
        <v>3233.7050695150465</v>
      </c>
      <c r="Q392" s="2">
        <f t="shared" si="135"/>
        <v>11641.338250254168</v>
      </c>
      <c r="R392" s="2">
        <f t="shared" si="153"/>
        <v>501737.6562126187</v>
      </c>
      <c r="S392" s="18">
        <f t="shared" si="154"/>
        <v>792.8647888030226</v>
      </c>
      <c r="T392" s="14">
        <f t="shared" si="155"/>
        <v>4.4458488785034525E-29</v>
      </c>
      <c r="U392" s="3">
        <f t="shared" si="156"/>
        <v>1357.5696967680894</v>
      </c>
      <c r="V392" s="2">
        <f t="shared" si="136"/>
        <v>1084.5696967680894</v>
      </c>
      <c r="W392" s="2">
        <f t="shared" si="157"/>
        <v>661.0333968398616</v>
      </c>
      <c r="X392" s="5">
        <f t="shared" si="158"/>
        <v>4.89189363952579</v>
      </c>
      <c r="Y392" s="2">
        <f t="shared" si="159"/>
        <v>7582.067521977213</v>
      </c>
    </row>
    <row r="393" spans="1:25" ht="9.75">
      <c r="A393" s="5">
        <f t="shared" si="137"/>
        <v>379</v>
      </c>
      <c r="B393" s="2">
        <f t="shared" si="138"/>
        <v>6970</v>
      </c>
      <c r="C393" s="2">
        <f t="shared" si="139"/>
        <v>0</v>
      </c>
      <c r="D393" s="3">
        <f t="shared" si="140"/>
        <v>0</v>
      </c>
      <c r="E393" s="2">
        <f t="shared" si="141"/>
        <v>0</v>
      </c>
      <c r="F393" s="2">
        <f t="shared" si="142"/>
        <v>0</v>
      </c>
      <c r="G393" s="2">
        <f t="shared" si="143"/>
        <v>0</v>
      </c>
      <c r="H393" s="5">
        <f t="shared" si="144"/>
        <v>45</v>
      </c>
      <c r="I393" s="2">
        <f t="shared" si="145"/>
        <v>72.73280166481</v>
      </c>
      <c r="J393" s="5">
        <f t="shared" si="146"/>
        <v>0.2</v>
      </c>
      <c r="K393" s="2">
        <f t="shared" si="147"/>
        <v>2.344401405620376E-22</v>
      </c>
      <c r="L393" s="5">
        <f t="shared" si="148"/>
        <v>-7.019477997539501</v>
      </c>
      <c r="M393" s="5">
        <f t="shared" si="149"/>
        <v>-3.642600183979478E-26</v>
      </c>
      <c r="N393" s="2">
        <f t="shared" si="150"/>
        <v>952.8262999314745</v>
      </c>
      <c r="O393" s="2">
        <f t="shared" si="151"/>
        <v>3087.9677069553622</v>
      </c>
      <c r="P393" s="2">
        <f t="shared" si="152"/>
        <v>3231.628462097749</v>
      </c>
      <c r="Q393" s="2">
        <f t="shared" si="135"/>
        <v>11633.862463551897</v>
      </c>
      <c r="R393" s="2">
        <f t="shared" si="153"/>
        <v>502693.9922515489</v>
      </c>
      <c r="S393" s="18">
        <f t="shared" si="154"/>
        <v>795.952756509978</v>
      </c>
      <c r="T393" s="14">
        <f t="shared" si="155"/>
        <v>3.922761814798198E-29</v>
      </c>
      <c r="U393" s="3">
        <f t="shared" si="156"/>
        <v>1360.30481783943</v>
      </c>
      <c r="V393" s="2">
        <f t="shared" si="136"/>
        <v>1087.30481783943</v>
      </c>
      <c r="W393" s="2">
        <f t="shared" si="157"/>
        <v>661.932352716456</v>
      </c>
      <c r="X393" s="5">
        <f t="shared" si="158"/>
        <v>4.8821128757881445</v>
      </c>
      <c r="Y393" s="2">
        <f t="shared" si="159"/>
        <v>7571.884993959785</v>
      </c>
    </row>
    <row r="394" spans="1:25" ht="9.75">
      <c r="A394" s="5">
        <f t="shared" si="137"/>
        <v>380</v>
      </c>
      <c r="B394" s="2">
        <f t="shared" si="138"/>
        <v>6970</v>
      </c>
      <c r="C394" s="2">
        <f t="shared" si="139"/>
        <v>0</v>
      </c>
      <c r="D394" s="3">
        <f t="shared" si="140"/>
        <v>0</v>
      </c>
      <c r="E394" s="2">
        <f t="shared" si="141"/>
        <v>0</v>
      </c>
      <c r="F394" s="2">
        <f t="shared" si="142"/>
        <v>0</v>
      </c>
      <c r="G394" s="2">
        <f t="shared" si="143"/>
        <v>0</v>
      </c>
      <c r="H394" s="5">
        <f t="shared" si="144"/>
        <v>45</v>
      </c>
      <c r="I394" s="2">
        <f t="shared" si="145"/>
        <v>72.85164577500339</v>
      </c>
      <c r="J394" s="5">
        <f t="shared" si="146"/>
        <v>0.2</v>
      </c>
      <c r="K394" s="2">
        <f t="shared" si="147"/>
        <v>2.0678249178807927E-22</v>
      </c>
      <c r="L394" s="5">
        <f t="shared" si="148"/>
        <v>-7.0173342667190255</v>
      </c>
      <c r="M394" s="5">
        <f t="shared" si="149"/>
        <v>-3.211970422922446E-26</v>
      </c>
      <c r="N394" s="2">
        <f t="shared" si="150"/>
        <v>945.8089656647555</v>
      </c>
      <c r="O394" s="2">
        <f t="shared" si="151"/>
        <v>3087.9677069553622</v>
      </c>
      <c r="P394" s="2">
        <f t="shared" si="152"/>
        <v>3229.566404137093</v>
      </c>
      <c r="Q394" s="2">
        <f t="shared" si="135"/>
        <v>11626.439054893535</v>
      </c>
      <c r="R394" s="2">
        <f t="shared" si="153"/>
        <v>503643.309884347</v>
      </c>
      <c r="S394" s="18">
        <f t="shared" si="154"/>
        <v>799.0407242169334</v>
      </c>
      <c r="T394" s="14">
        <f t="shared" si="155"/>
        <v>3.46440089445459E-29</v>
      </c>
      <c r="U394" s="3">
        <f t="shared" si="156"/>
        <v>1363.0198662692326</v>
      </c>
      <c r="V394" s="2">
        <f t="shared" si="136"/>
        <v>1090.0198662692326</v>
      </c>
      <c r="W394" s="2">
        <f t="shared" si="157"/>
        <v>662.8247112912861</v>
      </c>
      <c r="X394" s="5">
        <f t="shared" si="158"/>
        <v>4.872429088899526</v>
      </c>
      <c r="Y394" s="2">
        <f t="shared" si="159"/>
        <v>7561.79227426551</v>
      </c>
    </row>
    <row r="395" spans="1:25" ht="9.75">
      <c r="A395" s="5">
        <f t="shared" si="137"/>
        <v>381</v>
      </c>
      <c r="B395" s="2">
        <f t="shared" si="138"/>
        <v>6970</v>
      </c>
      <c r="C395" s="2">
        <f t="shared" si="139"/>
        <v>0</v>
      </c>
      <c r="D395" s="3">
        <f t="shared" si="140"/>
        <v>0</v>
      </c>
      <c r="E395" s="2">
        <f t="shared" si="141"/>
        <v>0</v>
      </c>
      <c r="F395" s="2">
        <f t="shared" si="142"/>
        <v>0</v>
      </c>
      <c r="G395" s="2">
        <f t="shared" si="143"/>
        <v>0</v>
      </c>
      <c r="H395" s="5">
        <f t="shared" si="144"/>
        <v>45</v>
      </c>
      <c r="I395" s="2">
        <f t="shared" si="145"/>
        <v>72.97060584200656</v>
      </c>
      <c r="J395" s="5">
        <f t="shared" si="146"/>
        <v>0.2</v>
      </c>
      <c r="K395" s="2">
        <f t="shared" si="147"/>
        <v>1.8255677637550606E-22</v>
      </c>
      <c r="L395" s="5">
        <f t="shared" si="148"/>
        <v>-7.015207178749708</v>
      </c>
      <c r="M395" s="5">
        <f t="shared" si="149"/>
        <v>-2.8348645414630895E-26</v>
      </c>
      <c r="N395" s="2">
        <f t="shared" si="150"/>
        <v>938.7937584860058</v>
      </c>
      <c r="O395" s="2">
        <f t="shared" si="151"/>
        <v>3087.9677069553622</v>
      </c>
      <c r="P395" s="2">
        <f t="shared" si="152"/>
        <v>3227.5189046962123</v>
      </c>
      <c r="Q395" s="2">
        <f t="shared" si="135"/>
        <v>11619.068056906364</v>
      </c>
      <c r="R395" s="2">
        <f t="shared" si="153"/>
        <v>504585.6112464224</v>
      </c>
      <c r="S395" s="18">
        <f t="shared" si="154"/>
        <v>802.1286919238888</v>
      </c>
      <c r="T395" s="14">
        <f t="shared" si="155"/>
        <v>3.062408938440785E-29</v>
      </c>
      <c r="U395" s="3">
        <f t="shared" si="156"/>
        <v>1365.714848164768</v>
      </c>
      <c r="V395" s="2">
        <f t="shared" si="136"/>
        <v>1092.714848164768</v>
      </c>
      <c r="W395" s="2">
        <f t="shared" si="157"/>
        <v>663.7104745716371</v>
      </c>
      <c r="X395" s="5">
        <f t="shared" si="158"/>
        <v>4.862841597880873</v>
      </c>
      <c r="Y395" s="2">
        <f t="shared" si="159"/>
        <v>7551.78903859036</v>
      </c>
    </row>
    <row r="396" spans="1:25" ht="9.75">
      <c r="A396" s="5">
        <f t="shared" si="137"/>
        <v>382</v>
      </c>
      <c r="B396" s="2">
        <f t="shared" si="138"/>
        <v>6970</v>
      </c>
      <c r="C396" s="2">
        <f t="shared" si="139"/>
        <v>0</v>
      </c>
      <c r="D396" s="3">
        <f t="shared" si="140"/>
        <v>0</v>
      </c>
      <c r="E396" s="2">
        <f t="shared" si="141"/>
        <v>0</v>
      </c>
      <c r="F396" s="2">
        <f t="shared" si="142"/>
        <v>0</v>
      </c>
      <c r="G396" s="2">
        <f t="shared" si="143"/>
        <v>0</v>
      </c>
      <c r="H396" s="5">
        <f t="shared" si="144"/>
        <v>45</v>
      </c>
      <c r="I396" s="2">
        <f t="shared" si="145"/>
        <v>73.08968127448489</v>
      </c>
      <c r="J396" s="5">
        <f t="shared" si="146"/>
        <v>0.2</v>
      </c>
      <c r="K396" s="2">
        <f t="shared" si="147"/>
        <v>1.6131859978711964E-22</v>
      </c>
      <c r="L396" s="5">
        <f t="shared" si="148"/>
        <v>-7.013096708231645</v>
      </c>
      <c r="M396" s="5">
        <f t="shared" si="149"/>
        <v>-2.5043424292871448E-26</v>
      </c>
      <c r="N396" s="2">
        <f t="shared" si="150"/>
        <v>931.7806617777742</v>
      </c>
      <c r="O396" s="2">
        <f t="shared" si="151"/>
        <v>3087.9677069553622</v>
      </c>
      <c r="P396" s="2">
        <f t="shared" si="152"/>
        <v>3225.4859728205583</v>
      </c>
      <c r="Q396" s="2">
        <f t="shared" si="135"/>
        <v>11611.74950215401</v>
      </c>
      <c r="R396" s="2">
        <f t="shared" si="153"/>
        <v>505520.8984565543</v>
      </c>
      <c r="S396" s="18">
        <f t="shared" si="154"/>
        <v>805.2166596308442</v>
      </c>
      <c r="T396" s="14">
        <f t="shared" si="155"/>
        <v>2.7095485902133956E-29</v>
      </c>
      <c r="U396" s="3">
        <f t="shared" si="156"/>
        <v>1368.3897695857452</v>
      </c>
      <c r="V396" s="2">
        <f t="shared" si="136"/>
        <v>1095.3897695857452</v>
      </c>
      <c r="W396" s="2">
        <f t="shared" si="157"/>
        <v>664.589644549161</v>
      </c>
      <c r="X396" s="5">
        <f t="shared" si="158"/>
        <v>4.853349731334796</v>
      </c>
      <c r="Y396" s="2">
        <f t="shared" si="159"/>
        <v>7541.8749633535335</v>
      </c>
    </row>
    <row r="397" spans="1:25" ht="9.75">
      <c r="A397" s="5">
        <f t="shared" si="137"/>
        <v>383</v>
      </c>
      <c r="B397" s="2">
        <f t="shared" si="138"/>
        <v>6970</v>
      </c>
      <c r="C397" s="2">
        <f t="shared" si="139"/>
        <v>0</v>
      </c>
      <c r="D397" s="3">
        <f t="shared" si="140"/>
        <v>0</v>
      </c>
      <c r="E397" s="2">
        <f t="shared" si="141"/>
        <v>0</v>
      </c>
      <c r="F397" s="2">
        <f t="shared" si="142"/>
        <v>0</v>
      </c>
      <c r="G397" s="2">
        <f t="shared" si="143"/>
        <v>0</v>
      </c>
      <c r="H397" s="5">
        <f t="shared" si="144"/>
        <v>45</v>
      </c>
      <c r="I397" s="2">
        <f t="shared" si="145"/>
        <v>73.20887147638678</v>
      </c>
      <c r="J397" s="5">
        <f t="shared" si="146"/>
        <v>0.2</v>
      </c>
      <c r="K397" s="2">
        <f t="shared" si="147"/>
        <v>1.4268328867965736E-22</v>
      </c>
      <c r="L397" s="5">
        <f t="shared" si="148"/>
        <v>-7.0110028299815115</v>
      </c>
      <c r="M397" s="5">
        <f t="shared" si="149"/>
        <v>-2.2143976958083502E-26</v>
      </c>
      <c r="N397" s="2">
        <f t="shared" si="150"/>
        <v>924.7696589477927</v>
      </c>
      <c r="O397" s="2">
        <f t="shared" si="151"/>
        <v>3087.9677069553622</v>
      </c>
      <c r="P397" s="2">
        <f t="shared" si="152"/>
        <v>3223.4676175369864</v>
      </c>
      <c r="Q397" s="2">
        <f t="shared" si="135"/>
        <v>11604.483423133152</v>
      </c>
      <c r="R397" s="2">
        <f t="shared" si="153"/>
        <v>506449.17361691705</v>
      </c>
      <c r="S397" s="18">
        <f t="shared" si="154"/>
        <v>808.3046273377996</v>
      </c>
      <c r="T397" s="14">
        <f t="shared" si="155"/>
        <v>2.3995472285831446E-29</v>
      </c>
      <c r="U397" s="3">
        <f t="shared" si="156"/>
        <v>1371.0446365443827</v>
      </c>
      <c r="V397" s="2">
        <f t="shared" si="136"/>
        <v>1098.0446365443827</v>
      </c>
      <c r="W397" s="2">
        <f t="shared" si="157"/>
        <v>665.462223199902</v>
      </c>
      <c r="X397" s="5">
        <f t="shared" si="158"/>
        <v>4.843952827309733</v>
      </c>
      <c r="Y397" s="2">
        <f t="shared" si="159"/>
        <v>7532.049725775574</v>
      </c>
    </row>
    <row r="398" spans="1:25" ht="9.75">
      <c r="A398" s="5">
        <f t="shared" si="137"/>
        <v>384</v>
      </c>
      <c r="B398" s="2">
        <f t="shared" si="138"/>
        <v>6970</v>
      </c>
      <c r="C398" s="2">
        <f t="shared" si="139"/>
        <v>0</v>
      </c>
      <c r="D398" s="3">
        <f t="shared" si="140"/>
        <v>0</v>
      </c>
      <c r="E398" s="2">
        <f t="shared" si="141"/>
        <v>0</v>
      </c>
      <c r="F398" s="2">
        <f t="shared" si="142"/>
        <v>0</v>
      </c>
      <c r="G398" s="2">
        <f t="shared" si="143"/>
        <v>0</v>
      </c>
      <c r="H398" s="5">
        <f t="shared" si="144"/>
        <v>45</v>
      </c>
      <c r="I398" s="2">
        <f t="shared" si="145"/>
        <v>73.32817584695242</v>
      </c>
      <c r="J398" s="5">
        <f t="shared" si="146"/>
        <v>0.2</v>
      </c>
      <c r="K398" s="2">
        <f t="shared" si="147"/>
        <v>1.2631759548160684E-22</v>
      </c>
      <c r="L398" s="5">
        <f t="shared" si="148"/>
        <v>-7.008925519031837</v>
      </c>
      <c r="M398" s="5">
        <f t="shared" si="149"/>
        <v>-1.9598278508206778E-26</v>
      </c>
      <c r="N398" s="2">
        <f t="shared" si="150"/>
        <v>917.7607334287608</v>
      </c>
      <c r="O398" s="2">
        <f t="shared" si="151"/>
        <v>3087.9677069553622</v>
      </c>
      <c r="P398" s="2">
        <f t="shared" si="152"/>
        <v>3221.4638478528445</v>
      </c>
      <c r="Q398" s="2">
        <f t="shared" si="135"/>
        <v>11597.269852270241</v>
      </c>
      <c r="R398" s="2">
        <f t="shared" si="153"/>
        <v>507370.43881310534</v>
      </c>
      <c r="S398" s="18">
        <f t="shared" si="154"/>
        <v>811.392595044755</v>
      </c>
      <c r="T398" s="14">
        <f t="shared" si="155"/>
        <v>2.1269640089511504E-29</v>
      </c>
      <c r="U398" s="3">
        <f t="shared" si="156"/>
        <v>1373.6794550054813</v>
      </c>
      <c r="V398" s="2">
        <f t="shared" si="136"/>
        <v>1100.6794550054813</v>
      </c>
      <c r="W398" s="2">
        <f t="shared" si="157"/>
        <v>666.328212484319</v>
      </c>
      <c r="X398" s="5">
        <f t="shared" si="158"/>
        <v>4.834650233166672</v>
      </c>
      <c r="Y398" s="2">
        <f t="shared" si="159"/>
        <v>7522.31300395379</v>
      </c>
    </row>
    <row r="399" spans="1:25" ht="9.75">
      <c r="A399" s="5">
        <f t="shared" si="137"/>
        <v>385</v>
      </c>
      <c r="B399" s="2">
        <f t="shared" si="138"/>
        <v>6970</v>
      </c>
      <c r="C399" s="2">
        <f t="shared" si="139"/>
        <v>0</v>
      </c>
      <c r="D399" s="3">
        <f t="shared" si="140"/>
        <v>0</v>
      </c>
      <c r="E399" s="2">
        <f t="shared" si="141"/>
        <v>0</v>
      </c>
      <c r="F399" s="2">
        <f t="shared" si="142"/>
        <v>0</v>
      </c>
      <c r="G399" s="2">
        <f t="shared" si="143"/>
        <v>0</v>
      </c>
      <c r="H399" s="5">
        <f t="shared" si="144"/>
        <v>45</v>
      </c>
      <c r="I399" s="2">
        <f t="shared" si="145"/>
        <v>73.44759378072285</v>
      </c>
      <c r="J399" s="5">
        <f t="shared" si="146"/>
        <v>0.2</v>
      </c>
      <c r="K399" s="2">
        <f t="shared" si="147"/>
        <v>1.1193259011630772E-22</v>
      </c>
      <c r="L399" s="5">
        <f t="shared" si="148"/>
        <v>-7.006864750630266</v>
      </c>
      <c r="M399" s="5">
        <f t="shared" si="149"/>
        <v>-1.7361230783766995E-26</v>
      </c>
      <c r="N399" s="2">
        <f t="shared" si="150"/>
        <v>910.7538686781305</v>
      </c>
      <c r="O399" s="2">
        <f t="shared" si="151"/>
        <v>3087.9677069553622</v>
      </c>
      <c r="P399" s="2">
        <f t="shared" si="152"/>
        <v>3219.474672755066</v>
      </c>
      <c r="Q399" s="2">
        <f aca="true" t="shared" si="160" ref="Q399:Q462">P399*3.6</f>
        <v>11590.108821918238</v>
      </c>
      <c r="R399" s="2">
        <f t="shared" si="153"/>
        <v>508284.6961141588</v>
      </c>
      <c r="S399" s="18">
        <f t="shared" si="154"/>
        <v>814.4805627517104</v>
      </c>
      <c r="T399" s="14">
        <f t="shared" si="155"/>
        <v>1.887075788439254E-29</v>
      </c>
      <c r="U399" s="3">
        <f t="shared" si="156"/>
        <v>1376.294230886494</v>
      </c>
      <c r="V399" s="2">
        <f aca="true" t="shared" si="161" ref="V399:V462">U399-273</f>
        <v>1103.294230886494</v>
      </c>
      <c r="W399" s="2">
        <f t="shared" si="157"/>
        <v>667.1876143473092</v>
      </c>
      <c r="X399" s="5">
        <f t="shared" si="158"/>
        <v>4.825441305448374</v>
      </c>
      <c r="Y399" s="2">
        <f t="shared" si="159"/>
        <v>7512.664476934994</v>
      </c>
    </row>
    <row r="400" spans="1:25" ht="9.75">
      <c r="A400" s="5">
        <f aca="true" t="shared" si="162" ref="A400:A463">A399+$T$2</f>
        <v>386</v>
      </c>
      <c r="B400" s="2">
        <f aca="true" t="shared" si="163" ref="B400:B463">IF(N399&gt;=0,IF(C399&gt;0,B399-E399,$E$2+$E$3),$E$3)</f>
        <v>6970</v>
      </c>
      <c r="C400" s="2">
        <f aca="true" t="shared" si="164" ref="C400:C463">IF(C399-E399&gt;0,C399-E399,0)</f>
        <v>0</v>
      </c>
      <c r="D400" s="3">
        <f aca="true" t="shared" si="165" ref="D400:D463">IF(C400&gt;0,IF($K$7=1,$K$9*($K$8-$E$4)/($K$8-C400),$K$9),0)</f>
        <v>0</v>
      </c>
      <c r="E400" s="2">
        <f aca="true" t="shared" si="166" ref="E400:E463">IF(C400&gt;0,IF($K$7=1,$T$2*$K$2*POWER(D400/$K$9,0.5),$T$2*$K$2),0)</f>
        <v>0</v>
      </c>
      <c r="F400" s="2">
        <f aca="true" t="shared" si="167" ref="F400:F463">IF(C400&gt;0,$K$3*POWER((E400/$T$2)/$K$2,2),0)</f>
        <v>0</v>
      </c>
      <c r="G400" s="2">
        <f aca="true" t="shared" si="168" ref="G400:G463">IF(F400&gt;0,F400+(1.22-T399)/1.22*($K$4-$K$3)*F400/$K$3,0)</f>
        <v>0</v>
      </c>
      <c r="H400" s="5">
        <f aca="true" t="shared" si="169" ref="H400:H463">IF(R399&lt;$Q$5,R399*$Q$4/$Q$5,IF(R399&lt;$Q$7,$Q$4+(R399-$Q$5)*($Q$6-$Q$4)/($Q$7-$Q$5),$Q$6))</f>
        <v>45</v>
      </c>
      <c r="I400" s="2">
        <f aca="true" t="shared" si="170" ref="I400:I463">IF(ABS(N399)&gt;0,ATAN(O399/N399)*180/3.1416,0)</f>
        <v>73.56712466754962</v>
      </c>
      <c r="J400" s="5">
        <f aca="true" t="shared" si="171" ref="J400:J463">$E$6*(IF(X400&lt;0.8,1,IF(X400&lt;1,1+1*(X400-0.8)/0.2,IF(X400&lt;2,0.8+1*(2-X400),0.8))))</f>
        <v>0.2</v>
      </c>
      <c r="K400" s="2">
        <f aca="true" t="shared" si="172" ref="K400:K463">0.5*P400*P400*T400*J400*3.14/4*POWER($E$5,2)</f>
        <v>9.927756428974266E-23</v>
      </c>
      <c r="L400" s="5">
        <f aca="true" t="shared" si="173" ref="L400:L463">(G400*COS(H399*3.1416/180)-(K399*COS(I399*3.1416/180)*IF(N399&gt;0,1,-1)))/B400-9.78*POWER(6378000/(6378000+R399),2)+POWER(O399,2)/(6378000+R399)</f>
        <v>-7.004820500238848</v>
      </c>
      <c r="M400" s="5">
        <f aca="true" t="shared" si="174" ref="M400:M463">(G400*SIN(H399*3.1416/180)-ABS(K399*SIN(I399*3.1416/180)))/B400</f>
        <v>-1.5393708677147425E-26</v>
      </c>
      <c r="N400" s="2">
        <f t="shared" si="150"/>
        <v>903.7490481778917</v>
      </c>
      <c r="O400" s="2">
        <f t="shared" si="151"/>
        <v>3087.9677069553622</v>
      </c>
      <c r="P400" s="2">
        <f t="shared" si="152"/>
        <v>3217.5001012092607</v>
      </c>
      <c r="Q400" s="2">
        <f t="shared" si="160"/>
        <v>11583.000364353338</v>
      </c>
      <c r="R400" s="2">
        <f t="shared" si="153"/>
        <v>509191.94757258677</v>
      </c>
      <c r="S400" s="18">
        <f t="shared" si="154"/>
        <v>817.5685304586658</v>
      </c>
      <c r="T400" s="14">
        <f t="shared" si="155"/>
        <v>1.6757791782204074E-29</v>
      </c>
      <c r="U400" s="3">
        <f t="shared" si="156"/>
        <v>1378.8889700575983</v>
      </c>
      <c r="V400" s="2">
        <f t="shared" si="161"/>
        <v>1105.8889700575983</v>
      </c>
      <c r="W400" s="2">
        <f t="shared" si="157"/>
        <v>668.0404307182316</v>
      </c>
      <c r="X400" s="5">
        <f t="shared" si="158"/>
        <v>4.816325409751059</v>
      </c>
      <c r="Y400" s="2">
        <f t="shared" si="159"/>
        <v>7503.103824785689</v>
      </c>
    </row>
    <row r="401" spans="1:25" ht="9.75">
      <c r="A401" s="5">
        <f t="shared" si="162"/>
        <v>387</v>
      </c>
      <c r="B401" s="2">
        <f t="shared" si="163"/>
        <v>6970</v>
      </c>
      <c r="C401" s="2">
        <f t="shared" si="164"/>
        <v>0</v>
      </c>
      <c r="D401" s="3">
        <f t="shared" si="165"/>
        <v>0</v>
      </c>
      <c r="E401" s="2">
        <f t="shared" si="166"/>
        <v>0</v>
      </c>
      <c r="F401" s="2">
        <f t="shared" si="167"/>
        <v>0</v>
      </c>
      <c r="G401" s="2">
        <f t="shared" si="168"/>
        <v>0</v>
      </c>
      <c r="H401" s="5">
        <f t="shared" si="169"/>
        <v>45</v>
      </c>
      <c r="I401" s="2">
        <f t="shared" si="170"/>
        <v>73.68676789260466</v>
      </c>
      <c r="J401" s="5">
        <f t="shared" si="171"/>
        <v>0.2</v>
      </c>
      <c r="K401" s="2">
        <f t="shared" si="172"/>
        <v>8.813480008821358E-23</v>
      </c>
      <c r="L401" s="5">
        <f t="shared" si="173"/>
        <v>-7.002792743533319</v>
      </c>
      <c r="M401" s="5">
        <f t="shared" si="174"/>
        <v>-1.3661741778943617E-26</v>
      </c>
      <c r="N401" s="2">
        <f t="shared" si="150"/>
        <v>896.7462554343584</v>
      </c>
      <c r="O401" s="2">
        <f t="shared" si="151"/>
        <v>3087.9677069553622</v>
      </c>
      <c r="P401" s="2">
        <f t="shared" si="152"/>
        <v>3215.5401421588103</v>
      </c>
      <c r="Q401" s="2">
        <f t="shared" si="160"/>
        <v>11575.944511771717</v>
      </c>
      <c r="R401" s="2">
        <f t="shared" si="153"/>
        <v>510092.19522439287</v>
      </c>
      <c r="S401" s="18">
        <f t="shared" si="154"/>
        <v>820.6564981656212</v>
      </c>
      <c r="T401" s="14">
        <f t="shared" si="155"/>
        <v>1.4895063790826535E-29</v>
      </c>
      <c r="U401" s="3">
        <f t="shared" si="156"/>
        <v>1381.4636783417636</v>
      </c>
      <c r="V401" s="2">
        <f t="shared" si="161"/>
        <v>1108.4636783417636</v>
      </c>
      <c r="W401" s="2">
        <f t="shared" si="157"/>
        <v>668.8866635109293</v>
      </c>
      <c r="X401" s="5">
        <f t="shared" si="158"/>
        <v>4.807301920598496</v>
      </c>
      <c r="Y401" s="2">
        <f t="shared" si="159"/>
        <v>7493.630728659766</v>
      </c>
    </row>
    <row r="402" spans="1:25" ht="9.75">
      <c r="A402" s="5">
        <f t="shared" si="162"/>
        <v>388</v>
      </c>
      <c r="B402" s="2">
        <f t="shared" si="163"/>
        <v>6970</v>
      </c>
      <c r="C402" s="2">
        <f t="shared" si="164"/>
        <v>0</v>
      </c>
      <c r="D402" s="3">
        <f t="shared" si="165"/>
        <v>0</v>
      </c>
      <c r="E402" s="2">
        <f t="shared" si="166"/>
        <v>0</v>
      </c>
      <c r="F402" s="2">
        <f t="shared" si="167"/>
        <v>0</v>
      </c>
      <c r="G402" s="2">
        <f t="shared" si="168"/>
        <v>0</v>
      </c>
      <c r="H402" s="5">
        <f t="shared" si="169"/>
        <v>45</v>
      </c>
      <c r="I402" s="2">
        <f t="shared" si="170"/>
        <v>73.80652283639073</v>
      </c>
      <c r="J402" s="5">
        <f t="shared" si="171"/>
        <v>0.2</v>
      </c>
      <c r="K402" s="2">
        <f t="shared" si="172"/>
        <v>7.831507689342794E-23</v>
      </c>
      <c r="L402" s="5">
        <f t="shared" si="173"/>
        <v>-7.000781456402396</v>
      </c>
      <c r="M402" s="5">
        <f t="shared" si="174"/>
        <v>-1.2135811618911649E-26</v>
      </c>
      <c r="N402" s="2">
        <f t="shared" si="150"/>
        <v>889.7454739779561</v>
      </c>
      <c r="O402" s="2">
        <f t="shared" si="151"/>
        <v>3087.9677069553622</v>
      </c>
      <c r="P402" s="2">
        <f t="shared" si="152"/>
        <v>3213.5948045239643</v>
      </c>
      <c r="Q402" s="2">
        <f t="shared" si="160"/>
        <v>11568.941296286272</v>
      </c>
      <c r="R402" s="2">
        <f t="shared" si="153"/>
        <v>510985.44108909904</v>
      </c>
      <c r="S402" s="18">
        <f t="shared" si="154"/>
        <v>823.7444658725766</v>
      </c>
      <c r="T402" s="14">
        <f t="shared" si="155"/>
        <v>1.325152805725374E-29</v>
      </c>
      <c r="U402" s="3">
        <f t="shared" si="156"/>
        <v>1384.0183615148233</v>
      </c>
      <c r="V402" s="2">
        <f t="shared" si="161"/>
        <v>1111.0183615148233</v>
      </c>
      <c r="W402" s="2">
        <f t="shared" si="157"/>
        <v>669.7263146237531</v>
      </c>
      <c r="X402" s="5">
        <f t="shared" si="158"/>
        <v>4.798370221318445</v>
      </c>
      <c r="Y402" s="2">
        <f t="shared" si="159"/>
        <v>7484.2448708637885</v>
      </c>
    </row>
    <row r="403" spans="1:25" ht="9.75">
      <c r="A403" s="5">
        <f t="shared" si="162"/>
        <v>389</v>
      </c>
      <c r="B403" s="2">
        <f t="shared" si="163"/>
        <v>6970</v>
      </c>
      <c r="C403" s="2">
        <f t="shared" si="164"/>
        <v>0</v>
      </c>
      <c r="D403" s="3">
        <f t="shared" si="165"/>
        <v>0</v>
      </c>
      <c r="E403" s="2">
        <f t="shared" si="166"/>
        <v>0</v>
      </c>
      <c r="F403" s="2">
        <f t="shared" si="167"/>
        <v>0</v>
      </c>
      <c r="G403" s="2">
        <f t="shared" si="168"/>
        <v>0</v>
      </c>
      <c r="H403" s="5">
        <f t="shared" si="169"/>
        <v>45</v>
      </c>
      <c r="I403" s="2">
        <f t="shared" si="170"/>
        <v>73.92638887475219</v>
      </c>
      <c r="J403" s="5">
        <f t="shared" si="171"/>
        <v>0.2</v>
      </c>
      <c r="K403" s="2">
        <f t="shared" si="172"/>
        <v>6.965380946282121E-23</v>
      </c>
      <c r="L403" s="5">
        <f t="shared" si="173"/>
        <v>-6.998786614947074</v>
      </c>
      <c r="M403" s="5">
        <f t="shared" si="174"/>
        <v>-1.0790247712984813E-26</v>
      </c>
      <c r="N403" s="2">
        <f t="shared" si="150"/>
        <v>882.746687363009</v>
      </c>
      <c r="O403" s="2">
        <f t="shared" si="151"/>
        <v>3087.9677069553622</v>
      </c>
      <c r="P403" s="2">
        <f t="shared" si="152"/>
        <v>3211.664097200939</v>
      </c>
      <c r="Q403" s="2">
        <f t="shared" si="160"/>
        <v>11561.990749923381</v>
      </c>
      <c r="R403" s="2">
        <f t="shared" si="153"/>
        <v>511871.68716976955</v>
      </c>
      <c r="S403" s="18">
        <f t="shared" si="154"/>
        <v>826.832433579532</v>
      </c>
      <c r="T403" s="14">
        <f t="shared" si="155"/>
        <v>1.1800148014082676E-29</v>
      </c>
      <c r="U403" s="3">
        <f t="shared" si="156"/>
        <v>1386.5530253055408</v>
      </c>
      <c r="V403" s="2">
        <f t="shared" si="161"/>
        <v>1113.5530253055408</v>
      </c>
      <c r="W403" s="2">
        <f t="shared" si="157"/>
        <v>670.5593859395834</v>
      </c>
      <c r="X403" s="5">
        <f t="shared" si="158"/>
        <v>4.789529703921415</v>
      </c>
      <c r="Y403" s="2">
        <f t="shared" si="159"/>
        <v>7474.945934919973</v>
      </c>
    </row>
    <row r="404" spans="1:25" ht="9.75">
      <c r="A404" s="5">
        <f t="shared" si="162"/>
        <v>390</v>
      </c>
      <c r="B404" s="2">
        <f t="shared" si="163"/>
        <v>6970</v>
      </c>
      <c r="C404" s="2">
        <f t="shared" si="164"/>
        <v>0</v>
      </c>
      <c r="D404" s="3">
        <f t="shared" si="165"/>
        <v>0</v>
      </c>
      <c r="E404" s="2">
        <f t="shared" si="166"/>
        <v>0</v>
      </c>
      <c r="F404" s="2">
        <f t="shared" si="167"/>
        <v>0</v>
      </c>
      <c r="G404" s="2">
        <f t="shared" si="168"/>
        <v>0</v>
      </c>
      <c r="H404" s="5">
        <f t="shared" si="169"/>
        <v>45</v>
      </c>
      <c r="I404" s="2">
        <f t="shared" si="170"/>
        <v>74.04636537888628</v>
      </c>
      <c r="J404" s="5">
        <f t="shared" si="171"/>
        <v>0.2</v>
      </c>
      <c r="K404" s="2">
        <f t="shared" si="172"/>
        <v>6.20077259785132E-23</v>
      </c>
      <c r="L404" s="5">
        <f t="shared" si="173"/>
        <v>-6.996808195479946</v>
      </c>
      <c r="M404" s="5">
        <f t="shared" si="174"/>
        <v>-9.602708129321184E-27</v>
      </c>
      <c r="N404" s="2">
        <f t="shared" si="150"/>
        <v>875.749879167529</v>
      </c>
      <c r="O404" s="2">
        <f t="shared" si="151"/>
        <v>3087.9677069553622</v>
      </c>
      <c r="P404" s="2">
        <f t="shared" si="152"/>
        <v>3209.7480290610197</v>
      </c>
      <c r="Q404" s="2">
        <f t="shared" si="160"/>
        <v>11555.09290461967</v>
      </c>
      <c r="R404" s="2">
        <f t="shared" si="153"/>
        <v>512750.9354530348</v>
      </c>
      <c r="S404" s="18">
        <f t="shared" si="154"/>
        <v>829.9204012864874</v>
      </c>
      <c r="T404" s="14">
        <f t="shared" si="155"/>
        <v>1.051735995669878E-29</v>
      </c>
      <c r="U404" s="3">
        <f t="shared" si="156"/>
        <v>1389.0676753956795</v>
      </c>
      <c r="V404" s="2">
        <f t="shared" si="161"/>
        <v>1116.0676753956795</v>
      </c>
      <c r="W404" s="2">
        <f t="shared" si="157"/>
        <v>671.3858793258528</v>
      </c>
      <c r="X404" s="5">
        <f t="shared" si="158"/>
        <v>4.780779768981691</v>
      </c>
      <c r="Y404" s="2">
        <f t="shared" si="159"/>
        <v>7465.73360562691</v>
      </c>
    </row>
    <row r="405" spans="1:25" ht="9.75">
      <c r="A405" s="5">
        <f t="shared" si="162"/>
        <v>391</v>
      </c>
      <c r="B405" s="2">
        <f t="shared" si="163"/>
        <v>6970</v>
      </c>
      <c r="C405" s="2">
        <f t="shared" si="164"/>
        <v>0</v>
      </c>
      <c r="D405" s="3">
        <f t="shared" si="165"/>
        <v>0</v>
      </c>
      <c r="E405" s="2">
        <f t="shared" si="166"/>
        <v>0</v>
      </c>
      <c r="F405" s="2">
        <f t="shared" si="167"/>
        <v>0</v>
      </c>
      <c r="G405" s="2">
        <f t="shared" si="168"/>
        <v>0</v>
      </c>
      <c r="H405" s="5">
        <f t="shared" si="169"/>
        <v>45</v>
      </c>
      <c r="I405" s="2">
        <f t="shared" si="170"/>
        <v>74.16645171535478</v>
      </c>
      <c r="J405" s="5">
        <f t="shared" si="171"/>
        <v>0.2</v>
      </c>
      <c r="K405" s="2">
        <f t="shared" si="172"/>
        <v>5.525200839086446E-23</v>
      </c>
      <c r="L405" s="5">
        <f t="shared" si="173"/>
        <v>-6.994846174524495</v>
      </c>
      <c r="M405" s="5">
        <f t="shared" si="174"/>
        <v>-8.553732406154004E-27</v>
      </c>
      <c r="N405" s="2">
        <f t="shared" si="150"/>
        <v>868.7550329930045</v>
      </c>
      <c r="O405" s="2">
        <f t="shared" si="151"/>
        <v>3087.9677069553622</v>
      </c>
      <c r="P405" s="2">
        <f t="shared" si="152"/>
        <v>3207.84660894966</v>
      </c>
      <c r="Q405" s="2">
        <f t="shared" si="160"/>
        <v>11548.247792218777</v>
      </c>
      <c r="R405" s="2">
        <f t="shared" si="153"/>
        <v>513623.1879091151</v>
      </c>
      <c r="S405" s="18">
        <f t="shared" si="154"/>
        <v>833.0083689934428</v>
      </c>
      <c r="T405" s="14">
        <f t="shared" si="155"/>
        <v>9.382610709064888E-30</v>
      </c>
      <c r="U405" s="3">
        <f t="shared" si="156"/>
        <v>1391.5623174200693</v>
      </c>
      <c r="V405" s="2">
        <f t="shared" si="161"/>
        <v>1118.5623174200693</v>
      </c>
      <c r="W405" s="2">
        <f t="shared" si="157"/>
        <v>672.2057966345682</v>
      </c>
      <c r="X405" s="5">
        <f t="shared" si="158"/>
        <v>4.772119825520553</v>
      </c>
      <c r="Y405" s="2">
        <f t="shared" si="159"/>
        <v>7456.607569118074</v>
      </c>
    </row>
    <row r="406" spans="1:25" ht="9.75">
      <c r="A406" s="5">
        <f t="shared" si="162"/>
        <v>392</v>
      </c>
      <c r="B406" s="2">
        <f t="shared" si="163"/>
        <v>6970</v>
      </c>
      <c r="C406" s="2">
        <f t="shared" si="164"/>
        <v>0</v>
      </c>
      <c r="D406" s="3">
        <f t="shared" si="165"/>
        <v>0</v>
      </c>
      <c r="E406" s="2">
        <f t="shared" si="166"/>
        <v>0</v>
      </c>
      <c r="F406" s="2">
        <f t="shared" si="167"/>
        <v>0</v>
      </c>
      <c r="G406" s="2">
        <f t="shared" si="168"/>
        <v>0</v>
      </c>
      <c r="H406" s="5">
        <f t="shared" si="169"/>
        <v>45</v>
      </c>
      <c r="I406" s="2">
        <f t="shared" si="170"/>
        <v>74.28664724609607</v>
      </c>
      <c r="J406" s="5">
        <f t="shared" si="171"/>
        <v>0.2</v>
      </c>
      <c r="K406" s="2">
        <f t="shared" si="172"/>
        <v>4.927782885138168E-23</v>
      </c>
      <c r="L406" s="5">
        <f t="shared" si="173"/>
        <v>-6.99290052881444</v>
      </c>
      <c r="M406" s="5">
        <f t="shared" si="174"/>
        <v>-7.626356451913793E-27</v>
      </c>
      <c r="N406" s="2">
        <f t="shared" si="150"/>
        <v>861.7621324641901</v>
      </c>
      <c r="O406" s="2">
        <f t="shared" si="151"/>
        <v>3087.9677069553622</v>
      </c>
      <c r="P406" s="2">
        <f t="shared" si="152"/>
        <v>3205.9598456855924</v>
      </c>
      <c r="Q406" s="2">
        <f t="shared" si="160"/>
        <v>11541.455444468133</v>
      </c>
      <c r="R406" s="2">
        <f t="shared" si="153"/>
        <v>514488.44649184373</v>
      </c>
      <c r="S406" s="18">
        <f t="shared" si="154"/>
        <v>836.0963367003982</v>
      </c>
      <c r="T406" s="14">
        <f t="shared" si="155"/>
        <v>8.377958845396605E-30</v>
      </c>
      <c r="U406" s="3">
        <f t="shared" si="156"/>
        <v>1394.0369569666732</v>
      </c>
      <c r="V406" s="2">
        <f t="shared" si="161"/>
        <v>1121.0369569666732</v>
      </c>
      <c r="W406" s="2">
        <f t="shared" si="157"/>
        <v>673.0191397023332</v>
      </c>
      <c r="X406" s="5">
        <f t="shared" si="158"/>
        <v>4.763549290891702</v>
      </c>
      <c r="Y406" s="2">
        <f t="shared" si="159"/>
        <v>7447.567512918286</v>
      </c>
    </row>
    <row r="407" spans="1:25" ht="9.75">
      <c r="A407" s="5">
        <f t="shared" si="162"/>
        <v>393</v>
      </c>
      <c r="B407" s="2">
        <f t="shared" si="163"/>
        <v>6970</v>
      </c>
      <c r="C407" s="2">
        <f t="shared" si="164"/>
        <v>0</v>
      </c>
      <c r="D407" s="3">
        <f t="shared" si="165"/>
        <v>0</v>
      </c>
      <c r="E407" s="2">
        <f t="shared" si="166"/>
        <v>0</v>
      </c>
      <c r="F407" s="2">
        <f t="shared" si="167"/>
        <v>0</v>
      </c>
      <c r="G407" s="2">
        <f t="shared" si="168"/>
        <v>0</v>
      </c>
      <c r="H407" s="5">
        <f t="shared" si="169"/>
        <v>45</v>
      </c>
      <c r="I407" s="2">
        <f t="shared" si="170"/>
        <v>74.40695132843759</v>
      </c>
      <c r="J407" s="5">
        <f t="shared" si="171"/>
        <v>0.2</v>
      </c>
      <c r="K407" s="2">
        <f t="shared" si="172"/>
        <v>4.3990225763722717E-23</v>
      </c>
      <c r="L407" s="5">
        <f t="shared" si="173"/>
        <v>-6.990971235293038</v>
      </c>
      <c r="M407" s="5">
        <f t="shared" si="174"/>
        <v>-6.805780583708847E-27</v>
      </c>
      <c r="N407" s="2">
        <f t="shared" si="150"/>
        <v>854.7711612288971</v>
      </c>
      <c r="O407" s="2">
        <f t="shared" si="151"/>
        <v>3087.9677069553622</v>
      </c>
      <c r="P407" s="2">
        <f t="shared" si="152"/>
        <v>3204.08774805993</v>
      </c>
      <c r="Q407" s="2">
        <f t="shared" si="160"/>
        <v>11534.71589301575</v>
      </c>
      <c r="R407" s="2">
        <f t="shared" si="153"/>
        <v>515346.7131386903</v>
      </c>
      <c r="S407" s="18">
        <f t="shared" si="154"/>
        <v>839.1843044073536</v>
      </c>
      <c r="T407" s="14">
        <f t="shared" si="155"/>
        <v>7.48773047259421E-30</v>
      </c>
      <c r="U407" s="3">
        <f t="shared" si="156"/>
        <v>1396.4915995766542</v>
      </c>
      <c r="V407" s="2">
        <f t="shared" si="161"/>
        <v>1123.4915995766542</v>
      </c>
      <c r="W407" s="2">
        <f t="shared" si="157"/>
        <v>673.8259103503688</v>
      </c>
      <c r="X407" s="5">
        <f t="shared" si="158"/>
        <v>4.755067590668787</v>
      </c>
      <c r="Y407" s="2">
        <f t="shared" si="159"/>
        <v>7438.613125998084</v>
      </c>
    </row>
    <row r="408" spans="1:25" ht="9.75">
      <c r="A408" s="5">
        <f t="shared" si="162"/>
        <v>394</v>
      </c>
      <c r="B408" s="2">
        <f t="shared" si="163"/>
        <v>6970</v>
      </c>
      <c r="C408" s="2">
        <f t="shared" si="164"/>
        <v>0</v>
      </c>
      <c r="D408" s="3">
        <f t="shared" si="165"/>
        <v>0</v>
      </c>
      <c r="E408" s="2">
        <f t="shared" si="166"/>
        <v>0</v>
      </c>
      <c r="F408" s="2">
        <f t="shared" si="167"/>
        <v>0</v>
      </c>
      <c r="G408" s="2">
        <f t="shared" si="168"/>
        <v>0</v>
      </c>
      <c r="H408" s="5">
        <f t="shared" si="169"/>
        <v>45</v>
      </c>
      <c r="I408" s="2">
        <f t="shared" si="170"/>
        <v>74.5273633151089</v>
      </c>
      <c r="J408" s="5">
        <f t="shared" si="171"/>
        <v>0.2</v>
      </c>
      <c r="K408" s="2">
        <f t="shared" si="172"/>
        <v>3.9306271249138097E-23</v>
      </c>
      <c r="L408" s="5">
        <f t="shared" si="173"/>
        <v>-6.989058271112448</v>
      </c>
      <c r="M408" s="5">
        <f t="shared" si="174"/>
        <v>-6.0790831559067205E-27</v>
      </c>
      <c r="N408" s="2">
        <f t="shared" si="150"/>
        <v>847.7821029577847</v>
      </c>
      <c r="O408" s="2">
        <f t="shared" si="151"/>
        <v>3087.9677069553622</v>
      </c>
      <c r="P408" s="2">
        <f t="shared" si="152"/>
        <v>3202.2303248352828</v>
      </c>
      <c r="Q408" s="2">
        <f t="shared" si="160"/>
        <v>11528.029169407018</v>
      </c>
      <c r="R408" s="2">
        <f t="shared" si="153"/>
        <v>516197.98977078364</v>
      </c>
      <c r="S408" s="18">
        <f t="shared" si="154"/>
        <v>842.272272114309</v>
      </c>
      <c r="T408" s="14">
        <f t="shared" si="155"/>
        <v>6.698221885859848E-30</v>
      </c>
      <c r="U408" s="3">
        <f t="shared" si="156"/>
        <v>1398.9262507444412</v>
      </c>
      <c r="V408" s="2">
        <f t="shared" si="161"/>
        <v>1125.9262507444412</v>
      </c>
      <c r="W408" s="2">
        <f t="shared" si="157"/>
        <v>674.6261103845366</v>
      </c>
      <c r="X408" s="5">
        <f t="shared" si="158"/>
        <v>4.746674158535034</v>
      </c>
      <c r="Y408" s="2">
        <f t="shared" si="159"/>
        <v>7429.744098826147</v>
      </c>
    </row>
    <row r="409" spans="1:25" ht="9.75">
      <c r="A409" s="5">
        <f t="shared" si="162"/>
        <v>395</v>
      </c>
      <c r="B409" s="2">
        <f t="shared" si="163"/>
        <v>6970</v>
      </c>
      <c r="C409" s="2">
        <f t="shared" si="164"/>
        <v>0</v>
      </c>
      <c r="D409" s="3">
        <f t="shared" si="165"/>
        <v>0</v>
      </c>
      <c r="E409" s="2">
        <f t="shared" si="166"/>
        <v>0</v>
      </c>
      <c r="F409" s="2">
        <f t="shared" si="167"/>
        <v>0</v>
      </c>
      <c r="G409" s="2">
        <f t="shared" si="168"/>
        <v>0</v>
      </c>
      <c r="H409" s="5">
        <f t="shared" si="169"/>
        <v>45</v>
      </c>
      <c r="I409" s="2">
        <f t="shared" si="170"/>
        <v>74.64788255425496</v>
      </c>
      <c r="J409" s="5">
        <f t="shared" si="171"/>
        <v>0.2</v>
      </c>
      <c r="K409" s="2">
        <f t="shared" si="172"/>
        <v>3.5153488849815744E-23</v>
      </c>
      <c r="L409" s="5">
        <f t="shared" si="173"/>
        <v>-6.987161613633038</v>
      </c>
      <c r="M409" s="5">
        <f t="shared" si="174"/>
        <v>-5.434973331705973E-27</v>
      </c>
      <c r="N409" s="2">
        <f t="shared" si="150"/>
        <v>840.7949413441517</v>
      </c>
      <c r="O409" s="2">
        <f t="shared" si="151"/>
        <v>3087.9677069553622</v>
      </c>
      <c r="P409" s="2">
        <f t="shared" si="152"/>
        <v>3200.3875847448658</v>
      </c>
      <c r="Q409" s="2">
        <f t="shared" si="160"/>
        <v>11521.395305081516</v>
      </c>
      <c r="R409" s="2">
        <f t="shared" si="153"/>
        <v>517042.2782929346</v>
      </c>
      <c r="S409" s="18">
        <f t="shared" si="154"/>
        <v>845.3602398212644</v>
      </c>
      <c r="T409" s="14">
        <f t="shared" si="155"/>
        <v>5.997442522663894E-30</v>
      </c>
      <c r="U409" s="3">
        <f t="shared" si="156"/>
        <v>1401.340915917793</v>
      </c>
      <c r="V409" s="2">
        <f t="shared" si="161"/>
        <v>1128.340915917793</v>
      </c>
      <c r="W409" s="2">
        <f t="shared" si="157"/>
        <v>675.4197415953585</v>
      </c>
      <c r="X409" s="5">
        <f t="shared" si="158"/>
        <v>4.738368436174918</v>
      </c>
      <c r="Y409" s="2">
        <f t="shared" si="159"/>
        <v>7420.960123419806</v>
      </c>
    </row>
    <row r="410" spans="1:25" ht="9.75">
      <c r="A410" s="5">
        <f t="shared" si="162"/>
        <v>396</v>
      </c>
      <c r="B410" s="2">
        <f t="shared" si="163"/>
        <v>6970</v>
      </c>
      <c r="C410" s="2">
        <f t="shared" si="164"/>
        <v>0</v>
      </c>
      <c r="D410" s="3">
        <f t="shared" si="165"/>
        <v>0</v>
      </c>
      <c r="E410" s="2">
        <f t="shared" si="166"/>
        <v>0</v>
      </c>
      <c r="F410" s="2">
        <f t="shared" si="167"/>
        <v>0</v>
      </c>
      <c r="G410" s="2">
        <f t="shared" si="168"/>
        <v>0</v>
      </c>
      <c r="H410" s="5">
        <f t="shared" si="169"/>
        <v>45</v>
      </c>
      <c r="I410" s="2">
        <f t="shared" si="170"/>
        <v>74.76850838944992</v>
      </c>
      <c r="J410" s="5">
        <f t="shared" si="171"/>
        <v>0.2</v>
      </c>
      <c r="K410" s="2">
        <f t="shared" si="172"/>
        <v>3.1468486270713383E-23</v>
      </c>
      <c r="L410" s="5">
        <f t="shared" si="173"/>
        <v>-6.985281240422762</v>
      </c>
      <c r="M410" s="5">
        <f t="shared" si="174"/>
        <v>-4.8635774870952124E-27</v>
      </c>
      <c r="N410" s="2">
        <f t="shared" si="150"/>
        <v>833.8096601037289</v>
      </c>
      <c r="O410" s="2">
        <f t="shared" si="151"/>
        <v>3087.9677069553622</v>
      </c>
      <c r="P410" s="2">
        <f t="shared" si="152"/>
        <v>3198.559536491615</v>
      </c>
      <c r="Q410" s="2">
        <f t="shared" si="160"/>
        <v>11514.814331369813</v>
      </c>
      <c r="R410" s="2">
        <f t="shared" si="153"/>
        <v>517879.58059365855</v>
      </c>
      <c r="S410" s="18">
        <f t="shared" si="154"/>
        <v>848.4482075282198</v>
      </c>
      <c r="T410" s="14">
        <f t="shared" si="155"/>
        <v>5.37489258784363E-30</v>
      </c>
      <c r="U410" s="3">
        <f t="shared" si="156"/>
        <v>1403.7356004978635</v>
      </c>
      <c r="V410" s="2">
        <f t="shared" si="161"/>
        <v>1130.7356004978635</v>
      </c>
      <c r="W410" s="2">
        <f t="shared" si="157"/>
        <v>676.2068057580391</v>
      </c>
      <c r="X410" s="5">
        <f t="shared" si="158"/>
        <v>4.730149873167834</v>
      </c>
      <c r="Y410" s="2">
        <f t="shared" si="159"/>
        <v>7412.260893393687</v>
      </c>
    </row>
    <row r="411" spans="1:25" ht="9.75">
      <c r="A411" s="5">
        <f t="shared" si="162"/>
        <v>397</v>
      </c>
      <c r="B411" s="2">
        <f t="shared" si="163"/>
        <v>6970</v>
      </c>
      <c r="C411" s="2">
        <f t="shared" si="164"/>
        <v>0</v>
      </c>
      <c r="D411" s="3">
        <f t="shared" si="165"/>
        <v>0</v>
      </c>
      <c r="E411" s="2">
        <f t="shared" si="166"/>
        <v>0</v>
      </c>
      <c r="F411" s="2">
        <f t="shared" si="167"/>
        <v>0</v>
      </c>
      <c r="G411" s="2">
        <f t="shared" si="168"/>
        <v>0</v>
      </c>
      <c r="H411" s="5">
        <f t="shared" si="169"/>
        <v>45</v>
      </c>
      <c r="I411" s="2">
        <f t="shared" si="170"/>
        <v>74.88924015971139</v>
      </c>
      <c r="J411" s="5">
        <f t="shared" si="171"/>
        <v>0.2</v>
      </c>
      <c r="K411" s="2">
        <f t="shared" si="172"/>
        <v>2.8195773048076326E-23</v>
      </c>
      <c r="L411" s="5">
        <f t="shared" si="173"/>
        <v>-6.983417129256494</v>
      </c>
      <c r="M411" s="5">
        <f t="shared" si="174"/>
        <v>-4.356254533655451E-27</v>
      </c>
      <c r="N411" s="2">
        <f t="shared" si="150"/>
        <v>826.8262429744724</v>
      </c>
      <c r="O411" s="2">
        <f t="shared" si="151"/>
        <v>3087.9677069553622</v>
      </c>
      <c r="P411" s="2">
        <f t="shared" si="152"/>
        <v>3196.746188747308</v>
      </c>
      <c r="Q411" s="2">
        <f t="shared" si="160"/>
        <v>11508.28627949031</v>
      </c>
      <c r="R411" s="2">
        <f t="shared" si="153"/>
        <v>518709.8985451977</v>
      </c>
      <c r="S411" s="18">
        <f t="shared" si="154"/>
        <v>851.5361752351752</v>
      </c>
      <c r="T411" s="14">
        <f t="shared" si="155"/>
        <v>4.821370530190029E-30</v>
      </c>
      <c r="U411" s="3">
        <f t="shared" si="156"/>
        <v>1406.1103098392653</v>
      </c>
      <c r="V411" s="2">
        <f t="shared" si="161"/>
        <v>1133.1103098392653</v>
      </c>
      <c r="W411" s="2">
        <f t="shared" si="157"/>
        <v>676.9873046324858</v>
      </c>
      <c r="X411" s="5">
        <f t="shared" si="158"/>
        <v>4.722017926883749</v>
      </c>
      <c r="Y411" s="2">
        <f t="shared" si="159"/>
        <v>7403.64610400661</v>
      </c>
    </row>
    <row r="412" spans="1:25" ht="9.75">
      <c r="A412" s="5">
        <f t="shared" si="162"/>
        <v>398</v>
      </c>
      <c r="B412" s="2">
        <f t="shared" si="163"/>
        <v>6970</v>
      </c>
      <c r="C412" s="2">
        <f t="shared" si="164"/>
        <v>0</v>
      </c>
      <c r="D412" s="3">
        <f t="shared" si="165"/>
        <v>0</v>
      </c>
      <c r="E412" s="2">
        <f t="shared" si="166"/>
        <v>0</v>
      </c>
      <c r="F412" s="2">
        <f t="shared" si="167"/>
        <v>0</v>
      </c>
      <c r="G412" s="2">
        <f t="shared" si="168"/>
        <v>0</v>
      </c>
      <c r="H412" s="5">
        <f t="shared" si="169"/>
        <v>45</v>
      </c>
      <c r="I412" s="2">
        <f t="shared" si="170"/>
        <v>75.0100771995151</v>
      </c>
      <c r="J412" s="5">
        <f t="shared" si="171"/>
        <v>0.2</v>
      </c>
      <c r="K412" s="2">
        <f t="shared" si="172"/>
        <v>2.5286737366421582E-23</v>
      </c>
      <c r="L412" s="5">
        <f t="shared" si="173"/>
        <v>-6.981569258115399</v>
      </c>
      <c r="M412" s="5">
        <f t="shared" si="174"/>
        <v>-3.905436125516378E-27</v>
      </c>
      <c r="N412" s="2">
        <f t="shared" si="150"/>
        <v>819.844673716357</v>
      </c>
      <c r="O412" s="2">
        <f t="shared" si="151"/>
        <v>3087.9677069553622</v>
      </c>
      <c r="P412" s="2">
        <f t="shared" si="152"/>
        <v>3194.9475501516827</v>
      </c>
      <c r="Q412" s="2">
        <f t="shared" si="160"/>
        <v>11501.811180546058</v>
      </c>
      <c r="R412" s="2">
        <f t="shared" si="153"/>
        <v>519533.2340035431</v>
      </c>
      <c r="S412" s="18">
        <f t="shared" si="154"/>
        <v>854.6241429421306</v>
      </c>
      <c r="T412" s="14">
        <f t="shared" si="155"/>
        <v>4.328806239589456E-30</v>
      </c>
      <c r="U412" s="3">
        <f t="shared" si="156"/>
        <v>1408.4650492501332</v>
      </c>
      <c r="V412" s="2">
        <f t="shared" si="161"/>
        <v>1135.4650492501332</v>
      </c>
      <c r="W412" s="2">
        <f t="shared" si="157"/>
        <v>677.7612399633305</v>
      </c>
      <c r="X412" s="5">
        <f t="shared" si="158"/>
        <v>4.713972062380761</v>
      </c>
      <c r="Y412" s="2">
        <f t="shared" si="159"/>
        <v>7395.115452206699</v>
      </c>
    </row>
    <row r="413" spans="1:25" ht="9.75">
      <c r="A413" s="5">
        <f t="shared" si="162"/>
        <v>399</v>
      </c>
      <c r="B413" s="2">
        <f t="shared" si="163"/>
        <v>6970</v>
      </c>
      <c r="C413" s="2">
        <f t="shared" si="164"/>
        <v>0</v>
      </c>
      <c r="D413" s="3">
        <f t="shared" si="165"/>
        <v>0</v>
      </c>
      <c r="E413" s="2">
        <f t="shared" si="166"/>
        <v>0</v>
      </c>
      <c r="F413" s="2">
        <f t="shared" si="167"/>
        <v>0</v>
      </c>
      <c r="G413" s="2">
        <f t="shared" si="168"/>
        <v>0</v>
      </c>
      <c r="H413" s="5">
        <f t="shared" si="169"/>
        <v>45</v>
      </c>
      <c r="I413" s="2">
        <f t="shared" si="170"/>
        <v>75.13101883880991</v>
      </c>
      <c r="J413" s="5">
        <f t="shared" si="171"/>
        <v>0.2</v>
      </c>
      <c r="K413" s="2">
        <f t="shared" si="172"/>
        <v>2.2698759939751618E-23</v>
      </c>
      <c r="L413" s="5">
        <f t="shared" si="173"/>
        <v>-6.979737605186298</v>
      </c>
      <c r="M413" s="5">
        <f t="shared" si="174"/>
        <v>-3.50448829436863E-27</v>
      </c>
      <c r="N413" s="2">
        <f t="shared" si="150"/>
        <v>812.8649361111707</v>
      </c>
      <c r="O413" s="2">
        <f t="shared" si="151"/>
        <v>3087.9677069553622</v>
      </c>
      <c r="P413" s="2">
        <f t="shared" si="152"/>
        <v>3193.1636293115603</v>
      </c>
      <c r="Q413" s="2">
        <f t="shared" si="160"/>
        <v>11495.389065521616</v>
      </c>
      <c r="R413" s="2">
        <f t="shared" si="153"/>
        <v>520349.58880845684</v>
      </c>
      <c r="S413" s="18">
        <f t="shared" si="154"/>
        <v>857.712110649086</v>
      </c>
      <c r="T413" s="14">
        <f t="shared" si="155"/>
        <v>3.890116421552979E-30</v>
      </c>
      <c r="U413" s="3">
        <f t="shared" si="156"/>
        <v>1410.7998239921867</v>
      </c>
      <c r="V413" s="2">
        <f t="shared" si="161"/>
        <v>1137.7998239921867</v>
      </c>
      <c r="W413" s="2">
        <f t="shared" si="157"/>
        <v>678.5286134799494</v>
      </c>
      <c r="X413" s="5">
        <f t="shared" si="158"/>
        <v>4.70601175230456</v>
      </c>
      <c r="Y413" s="2">
        <f t="shared" si="159"/>
        <v>7386.668636674867</v>
      </c>
    </row>
    <row r="414" spans="1:25" ht="9.75">
      <c r="A414" s="5">
        <f t="shared" si="162"/>
        <v>400</v>
      </c>
      <c r="B414" s="2">
        <f t="shared" si="163"/>
        <v>6970</v>
      </c>
      <c r="C414" s="2">
        <f t="shared" si="164"/>
        <v>0</v>
      </c>
      <c r="D414" s="3">
        <f t="shared" si="165"/>
        <v>0</v>
      </c>
      <c r="E414" s="2">
        <f t="shared" si="166"/>
        <v>0</v>
      </c>
      <c r="F414" s="2">
        <f t="shared" si="167"/>
        <v>0</v>
      </c>
      <c r="G414" s="2">
        <f t="shared" si="168"/>
        <v>0</v>
      </c>
      <c r="H414" s="5">
        <f t="shared" si="169"/>
        <v>45</v>
      </c>
      <c r="I414" s="2">
        <f t="shared" si="170"/>
        <v>75.25206440303342</v>
      </c>
      <c r="J414" s="5">
        <f t="shared" si="171"/>
        <v>0.2</v>
      </c>
      <c r="K414" s="2">
        <f t="shared" si="172"/>
        <v>2.0394446023719584E-23</v>
      </c>
      <c r="L414" s="5">
        <f t="shared" si="173"/>
        <v>-6.977922148861039</v>
      </c>
      <c r="M414" s="5">
        <f t="shared" si="174"/>
        <v>-3.1475915499271225E-27</v>
      </c>
      <c r="N414" s="2">
        <f t="shared" si="150"/>
        <v>805.8870139623097</v>
      </c>
      <c r="O414" s="2">
        <f t="shared" si="151"/>
        <v>3087.9677069553622</v>
      </c>
      <c r="P414" s="2">
        <f t="shared" si="152"/>
        <v>3191.394434799974</v>
      </c>
      <c r="Q414" s="2">
        <f t="shared" si="160"/>
        <v>11489.019965279907</v>
      </c>
      <c r="R414" s="2">
        <f t="shared" si="153"/>
        <v>521158.9647834936</v>
      </c>
      <c r="S414" s="18">
        <f t="shared" si="154"/>
        <v>860.8000783560414</v>
      </c>
      <c r="T414" s="14">
        <f t="shared" si="155"/>
        <v>3.499079107925455E-30</v>
      </c>
      <c r="U414" s="3">
        <f t="shared" si="156"/>
        <v>1413.1146392807918</v>
      </c>
      <c r="V414" s="2">
        <f t="shared" si="161"/>
        <v>1140.1146392807918</v>
      </c>
      <c r="W414" s="2">
        <f t="shared" si="157"/>
        <v>679.289426896484</v>
      </c>
      <c r="X414" s="5">
        <f t="shared" si="158"/>
        <v>4.698136476789748</v>
      </c>
      <c r="Y414" s="2">
        <f t="shared" si="159"/>
        <v>7378.305357866665</v>
      </c>
    </row>
    <row r="415" spans="1:25" ht="9.75">
      <c r="A415" s="5">
        <f t="shared" si="162"/>
        <v>401</v>
      </c>
      <c r="B415" s="2">
        <f t="shared" si="163"/>
        <v>6970</v>
      </c>
      <c r="C415" s="2">
        <f t="shared" si="164"/>
        <v>0</v>
      </c>
      <c r="D415" s="3">
        <f t="shared" si="165"/>
        <v>0</v>
      </c>
      <c r="E415" s="2">
        <f t="shared" si="166"/>
        <v>0</v>
      </c>
      <c r="F415" s="2">
        <f t="shared" si="167"/>
        <v>0</v>
      </c>
      <c r="G415" s="2">
        <f t="shared" si="168"/>
        <v>0</v>
      </c>
      <c r="H415" s="5">
        <f t="shared" si="169"/>
        <v>45</v>
      </c>
      <c r="I415" s="2">
        <f t="shared" si="170"/>
        <v>75.37321321312788</v>
      </c>
      <c r="J415" s="5">
        <f t="shared" si="171"/>
        <v>0.2</v>
      </c>
      <c r="K415" s="2">
        <f t="shared" si="172"/>
        <v>1.8340959315201805E-23</v>
      </c>
      <c r="L415" s="5">
        <f t="shared" si="173"/>
        <v>-6.976122867735879</v>
      </c>
      <c r="M415" s="5">
        <f t="shared" si="174"/>
        <v>-2.8296369044401718E-27</v>
      </c>
      <c r="N415" s="2">
        <f t="shared" si="150"/>
        <v>798.9108910945738</v>
      </c>
      <c r="O415" s="2">
        <f t="shared" si="151"/>
        <v>3087.9677069553622</v>
      </c>
      <c r="P415" s="2">
        <f t="shared" si="152"/>
        <v>3189.639975155297</v>
      </c>
      <c r="Q415" s="2">
        <f t="shared" si="160"/>
        <v>11482.70391055907</v>
      </c>
      <c r="R415" s="2">
        <f t="shared" si="153"/>
        <v>521961.36373602203</v>
      </c>
      <c r="S415" s="18">
        <f t="shared" si="154"/>
        <v>863.8880460629968</v>
      </c>
      <c r="T415" s="14">
        <f t="shared" si="155"/>
        <v>3.1502246915586284E-30</v>
      </c>
      <c r="U415" s="3">
        <f t="shared" si="156"/>
        <v>1415.4095002850231</v>
      </c>
      <c r="V415" s="2">
        <f t="shared" si="161"/>
        <v>1142.4095002850231</v>
      </c>
      <c r="W415" s="2">
        <f t="shared" si="157"/>
        <v>680.0436819118606</v>
      </c>
      <c r="X415" s="5">
        <f t="shared" si="158"/>
        <v>4.69034572336296</v>
      </c>
      <c r="Y415" s="2">
        <f t="shared" si="159"/>
        <v>7370.025318052557</v>
      </c>
    </row>
    <row r="416" spans="1:25" ht="9.75">
      <c r="A416" s="5">
        <f t="shared" si="162"/>
        <v>402</v>
      </c>
      <c r="B416" s="2">
        <f t="shared" si="163"/>
        <v>6970</v>
      </c>
      <c r="C416" s="2">
        <f t="shared" si="164"/>
        <v>0</v>
      </c>
      <c r="D416" s="3">
        <f t="shared" si="165"/>
        <v>0</v>
      </c>
      <c r="E416" s="2">
        <f t="shared" si="166"/>
        <v>0</v>
      </c>
      <c r="F416" s="2">
        <f t="shared" si="167"/>
        <v>0</v>
      </c>
      <c r="G416" s="2">
        <f t="shared" si="168"/>
        <v>0</v>
      </c>
      <c r="H416" s="5">
        <f t="shared" si="169"/>
        <v>45</v>
      </c>
      <c r="I416" s="2">
        <f t="shared" si="170"/>
        <v>75.49446458555661</v>
      </c>
      <c r="J416" s="5">
        <f t="shared" si="171"/>
        <v>0.2</v>
      </c>
      <c r="K416" s="2">
        <f t="shared" si="172"/>
        <v>1.650944379332696E-23</v>
      </c>
      <c r="L416" s="5">
        <f t="shared" si="173"/>
        <v>-6.974339740610867</v>
      </c>
      <c r="M416" s="5">
        <f t="shared" si="174"/>
        <v>-2.5461356395991944E-27</v>
      </c>
      <c r="N416" s="2">
        <f t="shared" si="150"/>
        <v>791.936551353963</v>
      </c>
      <c r="O416" s="2">
        <f t="shared" si="151"/>
        <v>3087.9677069553622</v>
      </c>
      <c r="P416" s="2">
        <f t="shared" si="152"/>
        <v>3187.9002588803755</v>
      </c>
      <c r="Q416" s="2">
        <f t="shared" si="160"/>
        <v>11476.440931969351</v>
      </c>
      <c r="R416" s="2">
        <f t="shared" si="153"/>
        <v>522756.7874572463</v>
      </c>
      <c r="S416" s="18">
        <f t="shared" si="154"/>
        <v>866.9760137699521</v>
      </c>
      <c r="T416" s="14">
        <f t="shared" si="155"/>
        <v>2.838741239611938E-30</v>
      </c>
      <c r="U416" s="3">
        <f t="shared" si="156"/>
        <v>1417.6844121277243</v>
      </c>
      <c r="V416" s="2">
        <f t="shared" si="161"/>
        <v>1144.6844121277243</v>
      </c>
      <c r="W416" s="2">
        <f t="shared" si="157"/>
        <v>680.7913802098115</v>
      </c>
      <c r="X416" s="5">
        <f t="shared" si="158"/>
        <v>4.682638986847783</v>
      </c>
      <c r="Y416" s="2">
        <f t="shared" si="159"/>
        <v>7361.828221356692</v>
      </c>
    </row>
    <row r="417" spans="1:25" ht="9.75">
      <c r="A417" s="5">
        <f t="shared" si="162"/>
        <v>403</v>
      </c>
      <c r="B417" s="2">
        <f t="shared" si="163"/>
        <v>6970</v>
      </c>
      <c r="C417" s="2">
        <f t="shared" si="164"/>
        <v>0</v>
      </c>
      <c r="D417" s="3">
        <f t="shared" si="165"/>
        <v>0</v>
      </c>
      <c r="E417" s="2">
        <f t="shared" si="166"/>
        <v>0</v>
      </c>
      <c r="F417" s="2">
        <f t="shared" si="167"/>
        <v>0</v>
      </c>
      <c r="G417" s="2">
        <f t="shared" si="168"/>
        <v>0</v>
      </c>
      <c r="H417" s="5">
        <f t="shared" si="169"/>
        <v>45</v>
      </c>
      <c r="I417" s="2">
        <f t="shared" si="170"/>
        <v>75.61581783232077</v>
      </c>
      <c r="J417" s="5">
        <f t="shared" si="171"/>
        <v>0.2</v>
      </c>
      <c r="K417" s="2">
        <f t="shared" si="172"/>
        <v>1.4874521520063056E-23</v>
      </c>
      <c r="L417" s="5">
        <f t="shared" si="173"/>
        <v>-6.9725727464892415</v>
      </c>
      <c r="M417" s="5">
        <f t="shared" si="174"/>
        <v>-2.2931409416953475E-27</v>
      </c>
      <c r="N417" s="2">
        <f t="shared" si="150"/>
        <v>784.9639786074737</v>
      </c>
      <c r="O417" s="2">
        <f t="shared" si="151"/>
        <v>3087.9677069553622</v>
      </c>
      <c r="P417" s="2">
        <f t="shared" si="152"/>
        <v>3186.1752944416653</v>
      </c>
      <c r="Q417" s="2">
        <f t="shared" si="160"/>
        <v>11470.231059989996</v>
      </c>
      <c r="R417" s="2">
        <f t="shared" si="153"/>
        <v>523545.237722227</v>
      </c>
      <c r="S417" s="18">
        <f t="shared" si="154"/>
        <v>870.0639814769075</v>
      </c>
      <c r="T417" s="14">
        <f t="shared" si="155"/>
        <v>2.5603921541315926E-30</v>
      </c>
      <c r="U417" s="3">
        <f t="shared" si="156"/>
        <v>1419.9393798855692</v>
      </c>
      <c r="V417" s="2">
        <f t="shared" si="161"/>
        <v>1146.9393798855692</v>
      </c>
      <c r="W417" s="2">
        <f t="shared" si="157"/>
        <v>681.5325234588934</v>
      </c>
      <c r="X417" s="5">
        <f t="shared" si="158"/>
        <v>4.675015769271412</v>
      </c>
      <c r="Y417" s="2">
        <f t="shared" si="159"/>
        <v>7353.713773794208</v>
      </c>
    </row>
    <row r="418" spans="1:25" ht="9.75">
      <c r="A418" s="5">
        <f t="shared" si="162"/>
        <v>404</v>
      </c>
      <c r="B418" s="2">
        <f t="shared" si="163"/>
        <v>6970</v>
      </c>
      <c r="C418" s="2">
        <f t="shared" si="164"/>
        <v>0</v>
      </c>
      <c r="D418" s="3">
        <f t="shared" si="165"/>
        <v>0</v>
      </c>
      <c r="E418" s="2">
        <f t="shared" si="166"/>
        <v>0</v>
      </c>
      <c r="F418" s="2">
        <f t="shared" si="167"/>
        <v>0</v>
      </c>
      <c r="G418" s="2">
        <f t="shared" si="168"/>
        <v>0</v>
      </c>
      <c r="H418" s="5">
        <f t="shared" si="169"/>
        <v>45</v>
      </c>
      <c r="I418" s="2">
        <f t="shared" si="170"/>
        <v>75.73727226097667</v>
      </c>
      <c r="J418" s="5">
        <f t="shared" si="171"/>
        <v>0.2</v>
      </c>
      <c r="K418" s="2">
        <f t="shared" si="172"/>
        <v>1.3413856098553032E-23</v>
      </c>
      <c r="L418" s="5">
        <f t="shared" si="173"/>
        <v>-6.970821864576833</v>
      </c>
      <c r="M418" s="5">
        <f t="shared" si="174"/>
        <v>-2.0671797938769774E-27</v>
      </c>
      <c r="N418" s="2">
        <f t="shared" si="150"/>
        <v>777.9931567428969</v>
      </c>
      <c r="O418" s="2">
        <f t="shared" si="151"/>
        <v>3087.9677069553622</v>
      </c>
      <c r="P418" s="2">
        <f t="shared" si="152"/>
        <v>3184.4650902683697</v>
      </c>
      <c r="Q418" s="2">
        <f t="shared" si="160"/>
        <v>11464.074324966132</v>
      </c>
      <c r="R418" s="2">
        <f t="shared" si="153"/>
        <v>524326.7162899022</v>
      </c>
      <c r="S418" s="18">
        <f t="shared" si="154"/>
        <v>873.1519491838629</v>
      </c>
      <c r="T418" s="14">
        <f t="shared" si="155"/>
        <v>2.311444517461391E-30</v>
      </c>
      <c r="U418" s="3">
        <f t="shared" si="156"/>
        <v>1422.1744085891203</v>
      </c>
      <c r="V418" s="2">
        <f t="shared" si="161"/>
        <v>1149.1744085891203</v>
      </c>
      <c r="W418" s="2">
        <f t="shared" si="157"/>
        <v>682.2671133125082</v>
      </c>
      <c r="X418" s="5">
        <f t="shared" si="158"/>
        <v>4.667475579773028</v>
      </c>
      <c r="Y418" s="2">
        <f t="shared" si="159"/>
        <v>7345.681683307099</v>
      </c>
    </row>
    <row r="419" spans="1:25" ht="9.75">
      <c r="A419" s="5">
        <f t="shared" si="162"/>
        <v>405</v>
      </c>
      <c r="B419" s="2">
        <f t="shared" si="163"/>
        <v>6970</v>
      </c>
      <c r="C419" s="2">
        <f t="shared" si="164"/>
        <v>0</v>
      </c>
      <c r="D419" s="3">
        <f t="shared" si="165"/>
        <v>0</v>
      </c>
      <c r="E419" s="2">
        <f t="shared" si="166"/>
        <v>0</v>
      </c>
      <c r="F419" s="2">
        <f t="shared" si="167"/>
        <v>0</v>
      </c>
      <c r="G419" s="2">
        <f t="shared" si="168"/>
        <v>0</v>
      </c>
      <c r="H419" s="5">
        <f t="shared" si="169"/>
        <v>45</v>
      </c>
      <c r="I419" s="2">
        <f t="shared" si="170"/>
        <v>75.85882717465343</v>
      </c>
      <c r="J419" s="5">
        <f t="shared" si="171"/>
        <v>0.2</v>
      </c>
      <c r="K419" s="2">
        <f t="shared" si="172"/>
        <v>1.2107772925589615E-23</v>
      </c>
      <c r="L419" s="5">
        <f t="shared" si="173"/>
        <v>-6.969087074281454</v>
      </c>
      <c r="M419" s="5">
        <f t="shared" si="174"/>
        <v>-1.8651937394751046E-27</v>
      </c>
      <c r="N419" s="2">
        <f t="shared" si="150"/>
        <v>771.0240696686154</v>
      </c>
      <c r="O419" s="2">
        <f t="shared" si="151"/>
        <v>3087.9677069553622</v>
      </c>
      <c r="P419" s="2">
        <f t="shared" si="152"/>
        <v>3182.7696547515834</v>
      </c>
      <c r="Q419" s="2">
        <f t="shared" si="160"/>
        <v>11457.9707571057</v>
      </c>
      <c r="R419" s="2">
        <f t="shared" si="153"/>
        <v>525101.224903108</v>
      </c>
      <c r="S419" s="18">
        <f t="shared" si="154"/>
        <v>876.2399168908183</v>
      </c>
      <c r="T419" s="14">
        <f t="shared" si="155"/>
        <v>2.088606690492734E-30</v>
      </c>
      <c r="U419" s="3">
        <f t="shared" si="156"/>
        <v>1424.3895032228888</v>
      </c>
      <c r="V419" s="2">
        <f t="shared" si="161"/>
        <v>1151.3895032228888</v>
      </c>
      <c r="W419" s="2">
        <f t="shared" si="157"/>
        <v>682.9951514089214</v>
      </c>
      <c r="X419" s="5">
        <f t="shared" si="158"/>
        <v>4.660017934513861</v>
      </c>
      <c r="Y419" s="2">
        <f t="shared" si="159"/>
        <v>7337.731659798762</v>
      </c>
    </row>
    <row r="420" spans="1:25" ht="9.75">
      <c r="A420" s="5">
        <f t="shared" si="162"/>
        <v>406</v>
      </c>
      <c r="B420" s="2">
        <f t="shared" si="163"/>
        <v>6970</v>
      </c>
      <c r="C420" s="2">
        <f t="shared" si="164"/>
        <v>0</v>
      </c>
      <c r="D420" s="3">
        <f t="shared" si="165"/>
        <v>0</v>
      </c>
      <c r="E420" s="2">
        <f t="shared" si="166"/>
        <v>0</v>
      </c>
      <c r="F420" s="2">
        <f t="shared" si="167"/>
        <v>0</v>
      </c>
      <c r="G420" s="2">
        <f t="shared" si="168"/>
        <v>0</v>
      </c>
      <c r="H420" s="5">
        <f t="shared" si="169"/>
        <v>45</v>
      </c>
      <c r="I420" s="2">
        <f t="shared" si="170"/>
        <v>75.98048187207112</v>
      </c>
      <c r="J420" s="5">
        <f t="shared" si="171"/>
        <v>0.2</v>
      </c>
      <c r="K420" s="2">
        <f t="shared" si="172"/>
        <v>1.09389286066206E-23</v>
      </c>
      <c r="L420" s="5">
        <f t="shared" si="173"/>
        <v>-6.967368355212328</v>
      </c>
      <c r="M420" s="5">
        <f t="shared" si="174"/>
        <v>-1.6844873231788693E-27</v>
      </c>
      <c r="N420" s="2">
        <f t="shared" si="150"/>
        <v>764.0567013134031</v>
      </c>
      <c r="O420" s="2">
        <f t="shared" si="151"/>
        <v>3087.9677069553622</v>
      </c>
      <c r="P420" s="2">
        <f t="shared" si="152"/>
        <v>3181.088996243437</v>
      </c>
      <c r="Q420" s="2">
        <f t="shared" si="160"/>
        <v>11451.920386476373</v>
      </c>
      <c r="R420" s="2">
        <f t="shared" si="153"/>
        <v>525868.765288599</v>
      </c>
      <c r="S420" s="18">
        <f t="shared" si="154"/>
        <v>879.3278845977737</v>
      </c>
      <c r="T420" s="14">
        <f t="shared" si="155"/>
        <v>1.8889739294014214E-30</v>
      </c>
      <c r="U420" s="3">
        <f t="shared" si="156"/>
        <v>1426.584668725393</v>
      </c>
      <c r="V420" s="2">
        <f t="shared" si="161"/>
        <v>1153.584668725393</v>
      </c>
      <c r="W420" s="2">
        <f t="shared" si="157"/>
        <v>683.716639371283</v>
      </c>
      <c r="X420" s="5">
        <f t="shared" si="158"/>
        <v>4.652642356588882</v>
      </c>
      <c r="Y420" s="2">
        <f t="shared" si="159"/>
        <v>7329.863415167129</v>
      </c>
    </row>
    <row r="421" spans="1:25" ht="9.75">
      <c r="A421" s="5">
        <f t="shared" si="162"/>
        <v>407</v>
      </c>
      <c r="B421" s="2">
        <f t="shared" si="163"/>
        <v>6970</v>
      </c>
      <c r="C421" s="2">
        <f t="shared" si="164"/>
        <v>0</v>
      </c>
      <c r="D421" s="3">
        <f t="shared" si="165"/>
        <v>0</v>
      </c>
      <c r="E421" s="2">
        <f t="shared" si="166"/>
        <v>0</v>
      </c>
      <c r="F421" s="2">
        <f t="shared" si="167"/>
        <v>0</v>
      </c>
      <c r="G421" s="2">
        <f t="shared" si="168"/>
        <v>0</v>
      </c>
      <c r="H421" s="5">
        <f t="shared" si="169"/>
        <v>45</v>
      </c>
      <c r="I421" s="2">
        <f t="shared" si="170"/>
        <v>76.10223564755934</v>
      </c>
      <c r="J421" s="5">
        <f t="shared" si="171"/>
        <v>0.2</v>
      </c>
      <c r="K421" s="2">
        <f t="shared" si="172"/>
        <v>9.892022957784476E-24</v>
      </c>
      <c r="L421" s="5">
        <f t="shared" si="173"/>
        <v>-6.965665687179493</v>
      </c>
      <c r="M421" s="5">
        <f t="shared" si="174"/>
        <v>-1.5226831821085227E-27</v>
      </c>
      <c r="N421" s="2">
        <f t="shared" si="150"/>
        <v>757.0910356262236</v>
      </c>
      <c r="O421" s="2">
        <f t="shared" si="151"/>
        <v>3087.9677069553622</v>
      </c>
      <c r="P421" s="2">
        <f t="shared" si="152"/>
        <v>3179.423123056248</v>
      </c>
      <c r="Q421" s="2">
        <f t="shared" si="160"/>
        <v>11445.923243002493</v>
      </c>
      <c r="R421" s="2">
        <f t="shared" si="153"/>
        <v>526629.3391570688</v>
      </c>
      <c r="S421" s="18">
        <f t="shared" si="154"/>
        <v>882.4158523047291</v>
      </c>
      <c r="T421" s="14">
        <f t="shared" si="155"/>
        <v>1.7099809561356075E-30</v>
      </c>
      <c r="U421" s="3">
        <f t="shared" si="156"/>
        <v>1428.7599099892166</v>
      </c>
      <c r="V421" s="2">
        <f t="shared" si="161"/>
        <v>1155.7599099892166</v>
      </c>
      <c r="W421" s="2">
        <f t="shared" si="157"/>
        <v>684.4315788076447</v>
      </c>
      <c r="X421" s="5">
        <f t="shared" si="158"/>
        <v>4.645348375940155</v>
      </c>
      <c r="Y421" s="2">
        <f t="shared" si="159"/>
        <v>7322.0766633366275</v>
      </c>
    </row>
    <row r="422" spans="1:25" ht="9.75">
      <c r="A422" s="5">
        <f t="shared" si="162"/>
        <v>408</v>
      </c>
      <c r="B422" s="2">
        <f t="shared" si="163"/>
        <v>6970</v>
      </c>
      <c r="C422" s="2">
        <f t="shared" si="164"/>
        <v>0</v>
      </c>
      <c r="D422" s="3">
        <f t="shared" si="165"/>
        <v>0</v>
      </c>
      <c r="E422" s="2">
        <f t="shared" si="166"/>
        <v>0</v>
      </c>
      <c r="F422" s="2">
        <f t="shared" si="167"/>
        <v>0</v>
      </c>
      <c r="G422" s="2">
        <f t="shared" si="168"/>
        <v>0</v>
      </c>
      <c r="H422" s="5">
        <f t="shared" si="169"/>
        <v>45</v>
      </c>
      <c r="I422" s="2">
        <f t="shared" si="170"/>
        <v>76.22408779107619</v>
      </c>
      <c r="J422" s="5">
        <f t="shared" si="171"/>
        <v>0.2</v>
      </c>
      <c r="K422" s="2">
        <f t="shared" si="172"/>
        <v>8.953547925415845E-24</v>
      </c>
      <c r="L422" s="5">
        <f t="shared" si="173"/>
        <v>-6.963979050193237</v>
      </c>
      <c r="M422" s="5">
        <f t="shared" si="174"/>
        <v>-1.3776829005856606E-27</v>
      </c>
      <c r="N422" s="2">
        <f t="shared" si="150"/>
        <v>750.1270565760304</v>
      </c>
      <c r="O422" s="2">
        <f t="shared" si="151"/>
        <v>3087.9677069553622</v>
      </c>
      <c r="P422" s="2">
        <f t="shared" si="152"/>
        <v>3177.772043461673</v>
      </c>
      <c r="Q422" s="2">
        <f t="shared" si="160"/>
        <v>11439.979356462023</v>
      </c>
      <c r="R422" s="2">
        <f t="shared" si="153"/>
        <v>527382.9482031699</v>
      </c>
      <c r="S422" s="18">
        <f t="shared" si="154"/>
        <v>885.5038200116845</v>
      </c>
      <c r="T422" s="14">
        <f t="shared" si="155"/>
        <v>1.5493605635833157E-30</v>
      </c>
      <c r="U422" s="3">
        <f t="shared" si="156"/>
        <v>1430.9152318610659</v>
      </c>
      <c r="V422" s="2">
        <f t="shared" si="161"/>
        <v>1157.9152318610659</v>
      </c>
      <c r="W422" s="2">
        <f t="shared" si="157"/>
        <v>685.1399713109797</v>
      </c>
      <c r="X422" s="5">
        <f t="shared" si="158"/>
        <v>4.638135529271736</v>
      </c>
      <c r="Y422" s="2">
        <f t="shared" si="159"/>
        <v>7314.37112028881</v>
      </c>
    </row>
    <row r="423" spans="1:25" ht="9.75">
      <c r="A423" s="5">
        <f t="shared" si="162"/>
        <v>409</v>
      </c>
      <c r="B423" s="2">
        <f t="shared" si="163"/>
        <v>6970</v>
      </c>
      <c r="C423" s="2">
        <f t="shared" si="164"/>
        <v>0</v>
      </c>
      <c r="D423" s="3">
        <f t="shared" si="165"/>
        <v>0</v>
      </c>
      <c r="E423" s="2">
        <f t="shared" si="166"/>
        <v>0</v>
      </c>
      <c r="F423" s="2">
        <f t="shared" si="167"/>
        <v>0</v>
      </c>
      <c r="G423" s="2">
        <f t="shared" si="168"/>
        <v>0</v>
      </c>
      <c r="H423" s="5">
        <f t="shared" si="169"/>
        <v>45</v>
      </c>
      <c r="I423" s="2">
        <f t="shared" si="170"/>
        <v>76.34603758822772</v>
      </c>
      <c r="J423" s="5">
        <f t="shared" si="171"/>
        <v>0.2</v>
      </c>
      <c r="K423" s="2">
        <f t="shared" si="172"/>
        <v>8.111568531154486E-24</v>
      </c>
      <c r="L423" s="5">
        <f t="shared" si="173"/>
        <v>-6.962308424463527</v>
      </c>
      <c r="M423" s="5">
        <f t="shared" si="174"/>
        <v>-1.247632864065994E-27</v>
      </c>
      <c r="N423" s="2">
        <f aca="true" t="shared" si="175" ref="N423:N486">IF(R422&gt;-0.1,N422+$T$2*L423,0)</f>
        <v>743.1647481515669</v>
      </c>
      <c r="O423" s="2">
        <f aca="true" t="shared" si="176" ref="O423:O486">IF(R422&gt;-0.1,O422+$T$2*M423,0)</f>
        <v>3087.9677069553622</v>
      </c>
      <c r="P423" s="2">
        <f aca="true" t="shared" si="177" ref="P423:P486">POWER(POWER(N423,2)+POWER(O423,2),0.5)</f>
        <v>3176.135765689864</v>
      </c>
      <c r="Q423" s="2">
        <f t="shared" si="160"/>
        <v>11434.08875648351</v>
      </c>
      <c r="R423" s="2">
        <f aca="true" t="shared" si="178" ref="R423:R486">R422+$T$2*(N422+(N423-N422)/2)</f>
        <v>528129.5941055337</v>
      </c>
      <c r="S423" s="18">
        <f aca="true" t="shared" si="179" ref="S423:S486">(S422+$T$2*(O422/1000+0.5*(O423-O422)/1000))</f>
        <v>888.5917877186399</v>
      </c>
      <c r="T423" s="14">
        <f aca="true" t="shared" si="180" ref="T423:T486">1.22*IF(R423&lt;5000,EXP(-R423/10850),1.21*EXP(-R423/7640))</f>
        <v>1.4051074615330762E-30</v>
      </c>
      <c r="U423" s="3">
        <f aca="true" t="shared" si="181" ref="U423:U486">IF(R423&lt;11000,288-(288-216)/11000*R423,IF(R423&lt;25000,216,IF(R423&lt;50000,216+(282-216)*(R423-25000)/(50000-25000),IF(R423&lt;90000,282-(282-180)*(R423-50000)/(90000-50000),180+(323-180)*(R423-90000)/(140000-90000)))))</f>
        <v>1433.0506391418264</v>
      </c>
      <c r="V423" s="2">
        <f t="shared" si="161"/>
        <v>1160.0506391418264</v>
      </c>
      <c r="W423" s="2">
        <f aca="true" t="shared" si="182" ref="W423:W486">IF(R423&lt;90000,(U423*0.6+165),274+(321-274)*(R423-90000)/(140000-90000))</f>
        <v>685.8418184592017</v>
      </c>
      <c r="X423" s="5">
        <f aca="true" t="shared" si="183" ref="X423:X486">ABS(P423/W423)</f>
        <v>4.63100335996616</v>
      </c>
      <c r="Y423" s="2">
        <f aca="true" t="shared" si="184" ref="Y423:Y486">U423*(1+0.2*POWER(X423,2))-273</f>
        <v>7306.746504091827</v>
      </c>
    </row>
    <row r="424" spans="1:25" ht="9.75">
      <c r="A424" s="5">
        <f t="shared" si="162"/>
        <v>410</v>
      </c>
      <c r="B424" s="2">
        <f t="shared" si="163"/>
        <v>6970</v>
      </c>
      <c r="C424" s="2">
        <f t="shared" si="164"/>
        <v>0</v>
      </c>
      <c r="D424" s="3">
        <f t="shared" si="165"/>
        <v>0</v>
      </c>
      <c r="E424" s="2">
        <f t="shared" si="166"/>
        <v>0</v>
      </c>
      <c r="F424" s="2">
        <f t="shared" si="167"/>
        <v>0</v>
      </c>
      <c r="G424" s="2">
        <f t="shared" si="168"/>
        <v>0</v>
      </c>
      <c r="H424" s="5">
        <f t="shared" si="169"/>
        <v>45</v>
      </c>
      <c r="I424" s="2">
        <f t="shared" si="170"/>
        <v>76.46808432028776</v>
      </c>
      <c r="J424" s="5">
        <f t="shared" si="171"/>
        <v>0.2</v>
      </c>
      <c r="K424" s="2">
        <f t="shared" si="172"/>
        <v>7.35553161882859E-24</v>
      </c>
      <c r="L424" s="5">
        <f t="shared" si="173"/>
        <v>-6.960653790399432</v>
      </c>
      <c r="M424" s="5">
        <f t="shared" si="174"/>
        <v>-1.1308944522018132E-27</v>
      </c>
      <c r="N424" s="2">
        <f t="shared" si="175"/>
        <v>736.2040943611674</v>
      </c>
      <c r="O424" s="2">
        <f t="shared" si="176"/>
        <v>3087.9677069553622</v>
      </c>
      <c r="P424" s="2">
        <f t="shared" si="177"/>
        <v>3174.51429792863</v>
      </c>
      <c r="Q424" s="2">
        <f t="shared" si="160"/>
        <v>11428.251472543068</v>
      </c>
      <c r="R424" s="2">
        <f t="shared" si="178"/>
        <v>528869.2785267901</v>
      </c>
      <c r="S424" s="18">
        <f t="shared" si="179"/>
        <v>891.6797554255953</v>
      </c>
      <c r="T424" s="14">
        <f t="shared" si="180"/>
        <v>1.2754466771953945E-30</v>
      </c>
      <c r="U424" s="3">
        <f t="shared" si="181"/>
        <v>1435.1661365866196</v>
      </c>
      <c r="V424" s="2">
        <f t="shared" si="161"/>
        <v>1162.1661365866196</v>
      </c>
      <c r="W424" s="2">
        <f t="shared" si="182"/>
        <v>686.5371218151827</v>
      </c>
      <c r="X424" s="5">
        <f t="shared" si="183"/>
        <v>4.623951418002443</v>
      </c>
      <c r="Y424" s="2">
        <f t="shared" si="184"/>
        <v>7299.202534928727</v>
      </c>
    </row>
    <row r="425" spans="1:25" ht="9.75">
      <c r="A425" s="5">
        <f t="shared" si="162"/>
        <v>411</v>
      </c>
      <c r="B425" s="2">
        <f t="shared" si="163"/>
        <v>6970</v>
      </c>
      <c r="C425" s="2">
        <f t="shared" si="164"/>
        <v>0</v>
      </c>
      <c r="D425" s="3">
        <f t="shared" si="165"/>
        <v>0</v>
      </c>
      <c r="E425" s="2">
        <f t="shared" si="166"/>
        <v>0</v>
      </c>
      <c r="F425" s="2">
        <f t="shared" si="167"/>
        <v>0</v>
      </c>
      <c r="G425" s="2">
        <f t="shared" si="168"/>
        <v>0</v>
      </c>
      <c r="H425" s="5">
        <f t="shared" si="169"/>
        <v>45</v>
      </c>
      <c r="I425" s="2">
        <f t="shared" si="170"/>
        <v>76.59022726421836</v>
      </c>
      <c r="J425" s="5">
        <f t="shared" si="171"/>
        <v>0.2</v>
      </c>
      <c r="K425" s="2">
        <f t="shared" si="172"/>
        <v>6.676098753545158E-24</v>
      </c>
      <c r="L425" s="5">
        <f t="shared" si="173"/>
        <v>-6.95901512860858</v>
      </c>
      <c r="M425" s="5">
        <f t="shared" si="174"/>
        <v>-1.0260180008186024E-27</v>
      </c>
      <c r="N425" s="2">
        <f t="shared" si="175"/>
        <v>729.2450792325589</v>
      </c>
      <c r="O425" s="2">
        <f t="shared" si="176"/>
        <v>3087.9677069553622</v>
      </c>
      <c r="P425" s="2">
        <f t="shared" si="177"/>
        <v>3172.9076483226013</v>
      </c>
      <c r="Q425" s="2">
        <f t="shared" si="160"/>
        <v>11422.467533961364</v>
      </c>
      <c r="R425" s="2">
        <f t="shared" si="178"/>
        <v>529602.0031135869</v>
      </c>
      <c r="S425" s="18">
        <f t="shared" si="179"/>
        <v>894.7677231325507</v>
      </c>
      <c r="T425" s="14">
        <f t="shared" si="180"/>
        <v>1.1588059166986227E-30</v>
      </c>
      <c r="U425" s="3">
        <f t="shared" si="181"/>
        <v>1437.2617289048585</v>
      </c>
      <c r="V425" s="2">
        <f t="shared" si="161"/>
        <v>1164.2617289048585</v>
      </c>
      <c r="W425" s="2">
        <f t="shared" si="182"/>
        <v>687.2258829267716</v>
      </c>
      <c r="X425" s="5">
        <f t="shared" si="183"/>
        <v>4.616979259875599</v>
      </c>
      <c r="Y425" s="2">
        <f t="shared" si="184"/>
        <v>7291.738935124652</v>
      </c>
    </row>
    <row r="426" spans="1:25" ht="9.75">
      <c r="A426" s="5">
        <f t="shared" si="162"/>
        <v>412</v>
      </c>
      <c r="B426" s="2">
        <f t="shared" si="163"/>
        <v>6970</v>
      </c>
      <c r="C426" s="2">
        <f t="shared" si="164"/>
        <v>0</v>
      </c>
      <c r="D426" s="3">
        <f t="shared" si="165"/>
        <v>0</v>
      </c>
      <c r="E426" s="2">
        <f t="shared" si="166"/>
        <v>0</v>
      </c>
      <c r="F426" s="2">
        <f t="shared" si="167"/>
        <v>0</v>
      </c>
      <c r="G426" s="2">
        <f t="shared" si="168"/>
        <v>0</v>
      </c>
      <c r="H426" s="5">
        <f t="shared" si="169"/>
        <v>45</v>
      </c>
      <c r="I426" s="2">
        <f t="shared" si="170"/>
        <v>76.71246569269033</v>
      </c>
      <c r="J426" s="5">
        <f t="shared" si="171"/>
        <v>0.2</v>
      </c>
      <c r="K426" s="2">
        <f t="shared" si="172"/>
        <v>6.0650001173949596E-24</v>
      </c>
      <c r="L426" s="5">
        <f t="shared" si="173"/>
        <v>-6.95739241989661</v>
      </c>
      <c r="M426" s="5">
        <f t="shared" si="174"/>
        <v>-9.317200398429633E-28</v>
      </c>
      <c r="N426" s="2">
        <f t="shared" si="175"/>
        <v>722.2876868126623</v>
      </c>
      <c r="O426" s="2">
        <f t="shared" si="176"/>
        <v>3087.9677069553622</v>
      </c>
      <c r="P426" s="2">
        <f t="shared" si="177"/>
        <v>3171.3158249723956</v>
      </c>
      <c r="Q426" s="2">
        <f t="shared" si="160"/>
        <v>11416.736969900625</v>
      </c>
      <c r="R426" s="2">
        <f t="shared" si="178"/>
        <v>530327.7694966096</v>
      </c>
      <c r="S426" s="18">
        <f t="shared" si="179"/>
        <v>897.8556908395061</v>
      </c>
      <c r="T426" s="14">
        <f t="shared" si="180"/>
        <v>1.0537913737540217E-30</v>
      </c>
      <c r="U426" s="3">
        <f t="shared" si="181"/>
        <v>1439.3374207603035</v>
      </c>
      <c r="V426" s="2">
        <f t="shared" si="161"/>
        <v>1166.3374207603035</v>
      </c>
      <c r="W426" s="2">
        <f t="shared" si="182"/>
        <v>687.908103326813</v>
      </c>
      <c r="X426" s="5">
        <f t="shared" si="183"/>
        <v>4.610086448517614</v>
      </c>
      <c r="Y426" s="2">
        <f t="shared" si="184"/>
        <v>7284.355429172915</v>
      </c>
    </row>
    <row r="427" spans="1:25" ht="9.75">
      <c r="A427" s="5">
        <f t="shared" si="162"/>
        <v>413</v>
      </c>
      <c r="B427" s="2">
        <f t="shared" si="163"/>
        <v>6970</v>
      </c>
      <c r="C427" s="2">
        <f t="shared" si="164"/>
        <v>0</v>
      </c>
      <c r="D427" s="3">
        <f t="shared" si="165"/>
        <v>0</v>
      </c>
      <c r="E427" s="2">
        <f t="shared" si="166"/>
        <v>0</v>
      </c>
      <c r="F427" s="2">
        <f t="shared" si="167"/>
        <v>0</v>
      </c>
      <c r="G427" s="2">
        <f t="shared" si="168"/>
        <v>0</v>
      </c>
      <c r="H427" s="5">
        <f t="shared" si="169"/>
        <v>45</v>
      </c>
      <c r="I427" s="2">
        <f t="shared" si="170"/>
        <v>76.83479887410462</v>
      </c>
      <c r="J427" s="5">
        <f t="shared" si="171"/>
        <v>0.2</v>
      </c>
      <c r="K427" s="2">
        <f t="shared" si="172"/>
        <v>5.514906671399416E-24</v>
      </c>
      <c r="L427" s="5">
        <f t="shared" si="173"/>
        <v>-6.955785645266606</v>
      </c>
      <c r="M427" s="5">
        <f t="shared" si="174"/>
        <v>-8.468633807079486E-28</v>
      </c>
      <c r="N427" s="2">
        <f t="shared" si="175"/>
        <v>715.3319011673957</v>
      </c>
      <c r="O427" s="2">
        <f t="shared" si="176"/>
        <v>3087.9677069553622</v>
      </c>
      <c r="P427" s="2">
        <f t="shared" si="177"/>
        <v>3169.7388359337933</v>
      </c>
      <c r="Q427" s="2">
        <f t="shared" si="160"/>
        <v>11411.059809361655</v>
      </c>
      <c r="R427" s="2">
        <f t="shared" si="178"/>
        <v>531046.5792905996</v>
      </c>
      <c r="S427" s="18">
        <f t="shared" si="179"/>
        <v>900.9436585464615</v>
      </c>
      <c r="T427" s="14">
        <f t="shared" si="180"/>
        <v>9.591665404374495E-31</v>
      </c>
      <c r="U427" s="3">
        <f t="shared" si="181"/>
        <v>1441.3932167711148</v>
      </c>
      <c r="V427" s="2">
        <f t="shared" si="161"/>
        <v>1168.3932167711148</v>
      </c>
      <c r="W427" s="2">
        <f t="shared" si="182"/>
        <v>688.5837845331637</v>
      </c>
      <c r="X427" s="5">
        <f t="shared" si="183"/>
        <v>4.6032725532198935</v>
      </c>
      <c r="Y427" s="2">
        <f t="shared" si="184"/>
        <v>7277.051743760077</v>
      </c>
    </row>
    <row r="428" spans="1:25" ht="9.75">
      <c r="A428" s="5">
        <f t="shared" si="162"/>
        <v>414</v>
      </c>
      <c r="B428" s="2">
        <f t="shared" si="163"/>
        <v>6970</v>
      </c>
      <c r="C428" s="2">
        <f t="shared" si="164"/>
        <v>0</v>
      </c>
      <c r="D428" s="3">
        <f t="shared" si="165"/>
        <v>0</v>
      </c>
      <c r="E428" s="2">
        <f t="shared" si="166"/>
        <v>0</v>
      </c>
      <c r="F428" s="2">
        <f t="shared" si="167"/>
        <v>0</v>
      </c>
      <c r="G428" s="2">
        <f t="shared" si="168"/>
        <v>0</v>
      </c>
      <c r="H428" s="5">
        <f t="shared" si="169"/>
        <v>45</v>
      </c>
      <c r="I428" s="2">
        <f t="shared" si="170"/>
        <v>76.95722607261379</v>
      </c>
      <c r="J428" s="5">
        <f t="shared" si="171"/>
        <v>0.2</v>
      </c>
      <c r="K428" s="2">
        <f t="shared" si="172"/>
        <v>5.0193182195936456E-24</v>
      </c>
      <c r="L428" s="5">
        <f t="shared" si="173"/>
        <v>-6.954194785918574</v>
      </c>
      <c r="M428" s="5">
        <f t="shared" si="174"/>
        <v>-7.70439684028241E-28</v>
      </c>
      <c r="N428" s="2">
        <f t="shared" si="175"/>
        <v>708.3777063814771</v>
      </c>
      <c r="O428" s="2">
        <f t="shared" si="176"/>
        <v>3087.9677069553622</v>
      </c>
      <c r="P428" s="2">
        <f t="shared" si="177"/>
        <v>3168.176689216913</v>
      </c>
      <c r="Q428" s="2">
        <f t="shared" si="160"/>
        <v>11405.436081180887</v>
      </c>
      <c r="R428" s="2">
        <f t="shared" si="178"/>
        <v>531758.434094374</v>
      </c>
      <c r="S428" s="18">
        <f t="shared" si="179"/>
        <v>904.0316262534169</v>
      </c>
      <c r="T428" s="14">
        <f t="shared" si="180"/>
        <v>8.738336343204905E-31</v>
      </c>
      <c r="U428" s="3">
        <f t="shared" si="181"/>
        <v>1443.4291215099095</v>
      </c>
      <c r="V428" s="2">
        <f t="shared" si="161"/>
        <v>1170.4291215099095</v>
      </c>
      <c r="W428" s="2">
        <f t="shared" si="182"/>
        <v>689.2529280487115</v>
      </c>
      <c r="X428" s="5">
        <f t="shared" si="183"/>
        <v>4.596537149557105</v>
      </c>
      <c r="Y428" s="2">
        <f t="shared" si="184"/>
        <v>7269.82760778997</v>
      </c>
    </row>
    <row r="429" spans="1:25" ht="9.75">
      <c r="A429" s="5">
        <f t="shared" si="162"/>
        <v>415</v>
      </c>
      <c r="B429" s="2">
        <f t="shared" si="163"/>
        <v>6970</v>
      </c>
      <c r="C429" s="2">
        <f t="shared" si="164"/>
        <v>0</v>
      </c>
      <c r="D429" s="3">
        <f t="shared" si="165"/>
        <v>0</v>
      </c>
      <c r="E429" s="2">
        <f t="shared" si="166"/>
        <v>0</v>
      </c>
      <c r="F429" s="2">
        <f t="shared" si="167"/>
        <v>0</v>
      </c>
      <c r="G429" s="2">
        <f t="shared" si="168"/>
        <v>0</v>
      </c>
      <c r="H429" s="5">
        <f t="shared" si="169"/>
        <v>45</v>
      </c>
      <c r="I429" s="2">
        <f t="shared" si="170"/>
        <v>77.07974654814414</v>
      </c>
      <c r="J429" s="5">
        <f t="shared" si="171"/>
        <v>0.2</v>
      </c>
      <c r="K429" s="2">
        <f t="shared" si="172"/>
        <v>4.5724653268664084E-24</v>
      </c>
      <c r="L429" s="5">
        <f t="shared" si="173"/>
        <v>-6.952619823248912</v>
      </c>
      <c r="M429" s="5">
        <f t="shared" si="174"/>
        <v>-7.01554187691539E-28</v>
      </c>
      <c r="N429" s="2">
        <f t="shared" si="175"/>
        <v>701.4250865582281</v>
      </c>
      <c r="O429" s="2">
        <f t="shared" si="176"/>
        <v>3087.9677069553622</v>
      </c>
      <c r="P429" s="2">
        <f t="shared" si="177"/>
        <v>3166.6293927853912</v>
      </c>
      <c r="Q429" s="2">
        <f t="shared" si="160"/>
        <v>11399.86581402741</v>
      </c>
      <c r="R429" s="2">
        <f t="shared" si="178"/>
        <v>532463.3354908437</v>
      </c>
      <c r="S429" s="18">
        <f t="shared" si="179"/>
        <v>907.1195939603723</v>
      </c>
      <c r="T429" s="14">
        <f t="shared" si="180"/>
        <v>7.968173073443952E-31</v>
      </c>
      <c r="U429" s="3">
        <f t="shared" si="181"/>
        <v>1445.4451395038132</v>
      </c>
      <c r="V429" s="2">
        <f t="shared" si="161"/>
        <v>1172.4451395038132</v>
      </c>
      <c r="W429" s="2">
        <f t="shared" si="182"/>
        <v>689.915535361393</v>
      </c>
      <c r="X429" s="5">
        <f t="shared" si="183"/>
        <v>4.589879819312433</v>
      </c>
      <c r="Y429" s="2">
        <f t="shared" si="184"/>
        <v>7262.682752406762</v>
      </c>
    </row>
    <row r="430" spans="1:25" ht="9.75">
      <c r="A430" s="5">
        <f t="shared" si="162"/>
        <v>416</v>
      </c>
      <c r="B430" s="2">
        <f t="shared" si="163"/>
        <v>6970</v>
      </c>
      <c r="C430" s="2">
        <f t="shared" si="164"/>
        <v>0</v>
      </c>
      <c r="D430" s="3">
        <f t="shared" si="165"/>
        <v>0</v>
      </c>
      <c r="E430" s="2">
        <f t="shared" si="166"/>
        <v>0</v>
      </c>
      <c r="F430" s="2">
        <f t="shared" si="167"/>
        <v>0</v>
      </c>
      <c r="G430" s="2">
        <f t="shared" si="168"/>
        <v>0</v>
      </c>
      <c r="H430" s="5">
        <f t="shared" si="169"/>
        <v>45</v>
      </c>
      <c r="I430" s="2">
        <f t="shared" si="170"/>
        <v>77.20235955641812</v>
      </c>
      <c r="J430" s="5">
        <f t="shared" si="171"/>
        <v>0.2</v>
      </c>
      <c r="K430" s="2">
        <f t="shared" si="172"/>
        <v>4.169223314503136E-24</v>
      </c>
      <c r="L430" s="5">
        <f t="shared" si="173"/>
        <v>-6.951060738849871</v>
      </c>
      <c r="M430" s="5">
        <f t="shared" si="174"/>
        <v>-6.394123180795606E-28</v>
      </c>
      <c r="N430" s="2">
        <f t="shared" si="175"/>
        <v>694.4740258193783</v>
      </c>
      <c r="O430" s="2">
        <f t="shared" si="176"/>
        <v>3087.9677069553622</v>
      </c>
      <c r="P430" s="2">
        <f t="shared" si="177"/>
        <v>3165.096954555568</v>
      </c>
      <c r="Q430" s="2">
        <f t="shared" si="160"/>
        <v>11394.349036400046</v>
      </c>
      <c r="R430" s="2">
        <f t="shared" si="178"/>
        <v>533161.2850470325</v>
      </c>
      <c r="S430" s="18">
        <f t="shared" si="179"/>
        <v>910.2075616673277</v>
      </c>
      <c r="T430" s="14">
        <f t="shared" si="180"/>
        <v>7.2725034600564644E-31</v>
      </c>
      <c r="U430" s="3">
        <f t="shared" si="181"/>
        <v>1447.441275234513</v>
      </c>
      <c r="V430" s="2">
        <f t="shared" si="161"/>
        <v>1174.441275234513</v>
      </c>
      <c r="W430" s="2">
        <f t="shared" si="182"/>
        <v>690.5716079442105</v>
      </c>
      <c r="X430" s="5">
        <f t="shared" si="183"/>
        <v>4.583300150404197</v>
      </c>
      <c r="Y430" s="2">
        <f t="shared" si="184"/>
        <v>7255.616911017065</v>
      </c>
    </row>
    <row r="431" spans="1:25" ht="9.75">
      <c r="A431" s="5">
        <f t="shared" si="162"/>
        <v>417</v>
      </c>
      <c r="B431" s="2">
        <f t="shared" si="163"/>
        <v>6970</v>
      </c>
      <c r="C431" s="2">
        <f t="shared" si="164"/>
        <v>0</v>
      </c>
      <c r="D431" s="3">
        <f t="shared" si="165"/>
        <v>0</v>
      </c>
      <c r="E431" s="2">
        <f t="shared" si="166"/>
        <v>0</v>
      </c>
      <c r="F431" s="2">
        <f t="shared" si="167"/>
        <v>0</v>
      </c>
      <c r="G431" s="2">
        <f t="shared" si="168"/>
        <v>0</v>
      </c>
      <c r="H431" s="5">
        <f t="shared" si="169"/>
        <v>45</v>
      </c>
      <c r="I431" s="2">
        <f t="shared" si="170"/>
        <v>77.32506434897734</v>
      </c>
      <c r="J431" s="5">
        <f t="shared" si="171"/>
        <v>0.2</v>
      </c>
      <c r="K431" s="2">
        <f t="shared" si="172"/>
        <v>3.805036792440398E-24</v>
      </c>
      <c r="L431" s="5">
        <f t="shared" si="173"/>
        <v>-6.949517514509029</v>
      </c>
      <c r="M431" s="5">
        <f t="shared" si="174"/>
        <v>-5.833079438675774E-28</v>
      </c>
      <c r="N431" s="2">
        <f t="shared" si="175"/>
        <v>687.5245083048693</v>
      </c>
      <c r="O431" s="2">
        <f t="shared" si="176"/>
        <v>3087.9677069553622</v>
      </c>
      <c r="P431" s="2">
        <f t="shared" si="177"/>
        <v>3163.5793823956765</v>
      </c>
      <c r="Q431" s="2">
        <f t="shared" si="160"/>
        <v>11388.885776624436</v>
      </c>
      <c r="R431" s="2">
        <f t="shared" si="178"/>
        <v>533852.2843140947</v>
      </c>
      <c r="S431" s="18">
        <f t="shared" si="179"/>
        <v>913.2955293742831</v>
      </c>
      <c r="T431" s="14">
        <f t="shared" si="180"/>
        <v>6.643611105938001E-31</v>
      </c>
      <c r="U431" s="3">
        <f t="shared" si="181"/>
        <v>1449.4175331383108</v>
      </c>
      <c r="V431" s="2">
        <f t="shared" si="161"/>
        <v>1176.4175331383108</v>
      </c>
      <c r="W431" s="2">
        <f t="shared" si="182"/>
        <v>691.221147255249</v>
      </c>
      <c r="X431" s="5">
        <f t="shared" si="183"/>
        <v>4.576797736813821</v>
      </c>
      <c r="Y431" s="2">
        <f t="shared" si="184"/>
        <v>7248.629819311144</v>
      </c>
    </row>
    <row r="432" spans="1:25" ht="9.75">
      <c r="A432" s="5">
        <f t="shared" si="162"/>
        <v>418</v>
      </c>
      <c r="B432" s="2">
        <f t="shared" si="163"/>
        <v>6970</v>
      </c>
      <c r="C432" s="2">
        <f t="shared" si="164"/>
        <v>0</v>
      </c>
      <c r="D432" s="3">
        <f t="shared" si="165"/>
        <v>0</v>
      </c>
      <c r="E432" s="2">
        <f t="shared" si="166"/>
        <v>0</v>
      </c>
      <c r="F432" s="2">
        <f t="shared" si="167"/>
        <v>0</v>
      </c>
      <c r="G432" s="2">
        <f t="shared" si="168"/>
        <v>0</v>
      </c>
      <c r="H432" s="5">
        <f t="shared" si="169"/>
        <v>45</v>
      </c>
      <c r="I432" s="2">
        <f t="shared" si="170"/>
        <v>77.44786017320583</v>
      </c>
      <c r="J432" s="5">
        <f t="shared" si="171"/>
        <v>0.2</v>
      </c>
      <c r="K432" s="2">
        <f t="shared" si="172"/>
        <v>3.4758533902711246E-24</v>
      </c>
      <c r="L432" s="5">
        <f t="shared" si="173"/>
        <v>-6.947990132208802</v>
      </c>
      <c r="M432" s="5">
        <f t="shared" si="174"/>
        <v>-5.326130635774065E-28</v>
      </c>
      <c r="N432" s="2">
        <f t="shared" si="175"/>
        <v>680.5765181726605</v>
      </c>
      <c r="O432" s="2">
        <f t="shared" si="176"/>
        <v>3087.9677069553622</v>
      </c>
      <c r="P432" s="2">
        <f t="shared" si="177"/>
        <v>3162.0766841250356</v>
      </c>
      <c r="Q432" s="2">
        <f t="shared" si="160"/>
        <v>11383.476062850128</v>
      </c>
      <c r="R432" s="2">
        <f t="shared" si="178"/>
        <v>534536.3348273335</v>
      </c>
      <c r="S432" s="18">
        <f t="shared" si="179"/>
        <v>916.3834970812385</v>
      </c>
      <c r="T432" s="14">
        <f t="shared" si="180"/>
        <v>6.074624942277308E-31</v>
      </c>
      <c r="U432" s="3">
        <f t="shared" si="181"/>
        <v>1451.3739176061738</v>
      </c>
      <c r="V432" s="2">
        <f t="shared" si="161"/>
        <v>1178.3739176061738</v>
      </c>
      <c r="W432" s="2">
        <f t="shared" si="182"/>
        <v>691.8641547376935</v>
      </c>
      <c r="X432" s="5">
        <f t="shared" si="183"/>
        <v>4.570372178515122</v>
      </c>
      <c r="Y432" s="2">
        <f t="shared" si="184"/>
        <v>7241.721215283239</v>
      </c>
    </row>
    <row r="433" spans="1:25" ht="9.75">
      <c r="A433" s="5">
        <f t="shared" si="162"/>
        <v>419</v>
      </c>
      <c r="B433" s="2">
        <f t="shared" si="163"/>
        <v>6970</v>
      </c>
      <c r="C433" s="2">
        <f t="shared" si="164"/>
        <v>0</v>
      </c>
      <c r="D433" s="3">
        <f t="shared" si="165"/>
        <v>0</v>
      </c>
      <c r="E433" s="2">
        <f t="shared" si="166"/>
        <v>0</v>
      </c>
      <c r="F433" s="2">
        <f t="shared" si="167"/>
        <v>0</v>
      </c>
      <c r="G433" s="2">
        <f t="shared" si="168"/>
        <v>0</v>
      </c>
      <c r="H433" s="5">
        <f t="shared" si="169"/>
        <v>45</v>
      </c>
      <c r="I433" s="2">
        <f t="shared" si="170"/>
        <v>77.57074627235389</v>
      </c>
      <c r="J433" s="5">
        <f t="shared" si="171"/>
        <v>0.2</v>
      </c>
      <c r="K433" s="2">
        <f t="shared" si="172"/>
        <v>3.1780655245259086E-24</v>
      </c>
      <c r="L433" s="5">
        <f t="shared" si="173"/>
        <v>-6.946478574125905</v>
      </c>
      <c r="M433" s="5">
        <f t="shared" si="174"/>
        <v>-4.8676874547630125E-28</v>
      </c>
      <c r="N433" s="2">
        <f t="shared" si="175"/>
        <v>673.6300395985346</v>
      </c>
      <c r="O433" s="2">
        <f t="shared" si="176"/>
        <v>3087.9677069553622</v>
      </c>
      <c r="P433" s="2">
        <f t="shared" si="177"/>
        <v>3160.5888675132487</v>
      </c>
      <c r="Q433" s="2">
        <f t="shared" si="160"/>
        <v>11378.119923047696</v>
      </c>
      <c r="R433" s="2">
        <f t="shared" si="178"/>
        <v>535213.438106219</v>
      </c>
      <c r="S433" s="18">
        <f t="shared" si="179"/>
        <v>919.4714647881939</v>
      </c>
      <c r="T433" s="14">
        <f t="shared" si="180"/>
        <v>5.55942210994409E-31</v>
      </c>
      <c r="U433" s="3">
        <f t="shared" si="181"/>
        <v>1453.3104329837865</v>
      </c>
      <c r="V433" s="2">
        <f t="shared" si="161"/>
        <v>1180.3104329837865</v>
      </c>
      <c r="W433" s="2">
        <f t="shared" si="182"/>
        <v>692.5006318198459</v>
      </c>
      <c r="X433" s="5">
        <f t="shared" si="183"/>
        <v>4.564023081404893</v>
      </c>
      <c r="Y433" s="2">
        <f t="shared" si="184"/>
        <v>7234.8908392510075</v>
      </c>
    </row>
    <row r="434" spans="1:25" ht="9.75">
      <c r="A434" s="5">
        <f t="shared" si="162"/>
        <v>420</v>
      </c>
      <c r="B434" s="2">
        <f t="shared" si="163"/>
        <v>6970</v>
      </c>
      <c r="C434" s="2">
        <f t="shared" si="164"/>
        <v>0</v>
      </c>
      <c r="D434" s="3">
        <f t="shared" si="165"/>
        <v>0</v>
      </c>
      <c r="E434" s="2">
        <f t="shared" si="166"/>
        <v>0</v>
      </c>
      <c r="F434" s="2">
        <f t="shared" si="167"/>
        <v>0</v>
      </c>
      <c r="G434" s="2">
        <f t="shared" si="168"/>
        <v>0</v>
      </c>
      <c r="H434" s="5">
        <f t="shared" si="169"/>
        <v>45</v>
      </c>
      <c r="I434" s="2">
        <f t="shared" si="170"/>
        <v>77.69372188556228</v>
      </c>
      <c r="J434" s="5">
        <f t="shared" si="171"/>
        <v>0.2</v>
      </c>
      <c r="K434" s="2">
        <f t="shared" si="172"/>
        <v>2.908459191532193E-24</v>
      </c>
      <c r="L434" s="5">
        <f t="shared" si="173"/>
        <v>-6.944982822630867</v>
      </c>
      <c r="M434" s="5">
        <f t="shared" si="174"/>
        <v>-4.452771621246481E-28</v>
      </c>
      <c r="N434" s="2">
        <f t="shared" si="175"/>
        <v>666.6850567759037</v>
      </c>
      <c r="O434" s="2">
        <f t="shared" si="176"/>
        <v>3087.9677069553622</v>
      </c>
      <c r="P434" s="2">
        <f t="shared" si="177"/>
        <v>3159.115940279408</v>
      </c>
      <c r="Q434" s="2">
        <f t="shared" si="160"/>
        <v>11372.817385005868</v>
      </c>
      <c r="R434" s="2">
        <f t="shared" si="178"/>
        <v>535883.5956544062</v>
      </c>
      <c r="S434" s="18">
        <f t="shared" si="179"/>
        <v>922.5594324951493</v>
      </c>
      <c r="T434" s="14">
        <f t="shared" si="180"/>
        <v>5.092542472199632E-31</v>
      </c>
      <c r="U434" s="3">
        <f t="shared" si="181"/>
        <v>1455.2270835716017</v>
      </c>
      <c r="V434" s="2">
        <f t="shared" si="161"/>
        <v>1182.2270835716017</v>
      </c>
      <c r="W434" s="2">
        <f t="shared" si="182"/>
        <v>693.1305799151419</v>
      </c>
      <c r="X434" s="5">
        <f t="shared" si="183"/>
        <v>4.557750057234771</v>
      </c>
      <c r="Y434" s="2">
        <f t="shared" si="184"/>
        <v>7228.138433874188</v>
      </c>
    </row>
    <row r="435" spans="1:25" ht="9.75">
      <c r="A435" s="5">
        <f t="shared" si="162"/>
        <v>421</v>
      </c>
      <c r="B435" s="2">
        <f t="shared" si="163"/>
        <v>6970</v>
      </c>
      <c r="C435" s="2">
        <f t="shared" si="164"/>
        <v>0</v>
      </c>
      <c r="D435" s="3">
        <f t="shared" si="165"/>
        <v>0</v>
      </c>
      <c r="E435" s="2">
        <f t="shared" si="166"/>
        <v>0</v>
      </c>
      <c r="F435" s="2">
        <f t="shared" si="167"/>
        <v>0</v>
      </c>
      <c r="G435" s="2">
        <f t="shared" si="168"/>
        <v>0</v>
      </c>
      <c r="H435" s="5">
        <f t="shared" si="169"/>
        <v>45</v>
      </c>
      <c r="I435" s="2">
        <f t="shared" si="170"/>
        <v>77.81678624788687</v>
      </c>
      <c r="J435" s="5">
        <f t="shared" si="171"/>
        <v>0.2</v>
      </c>
      <c r="K435" s="2">
        <f t="shared" si="172"/>
        <v>2.6641689065166593E-24</v>
      </c>
      <c r="L435" s="5">
        <f t="shared" si="173"/>
        <v>-6.943502860287523</v>
      </c>
      <c r="M435" s="5">
        <f t="shared" si="174"/>
        <v>-4.076945823932344E-28</v>
      </c>
      <c r="N435" s="2">
        <f t="shared" si="175"/>
        <v>659.7415539156162</v>
      </c>
      <c r="O435" s="2">
        <f t="shared" si="176"/>
        <v>3087.9677069553622</v>
      </c>
      <c r="P435" s="2">
        <f t="shared" si="177"/>
        <v>3157.657910091299</v>
      </c>
      <c r="Q435" s="2">
        <f t="shared" si="160"/>
        <v>11367.568476328677</v>
      </c>
      <c r="R435" s="2">
        <f t="shared" si="178"/>
        <v>536546.808959752</v>
      </c>
      <c r="S435" s="18">
        <f t="shared" si="179"/>
        <v>925.6474002021047</v>
      </c>
      <c r="T435" s="14">
        <f t="shared" si="180"/>
        <v>4.669113313254402E-31</v>
      </c>
      <c r="U435" s="3">
        <f t="shared" si="181"/>
        <v>1457.1238736248906</v>
      </c>
      <c r="V435" s="2">
        <f t="shared" si="161"/>
        <v>1184.1238736248906</v>
      </c>
      <c r="W435" s="2">
        <f t="shared" si="182"/>
        <v>693.7540004221669</v>
      </c>
      <c r="X435" s="5">
        <f t="shared" si="183"/>
        <v>4.551552723544346</v>
      </c>
      <c r="Y435" s="2">
        <f t="shared" si="184"/>
        <v>7221.463744172433</v>
      </c>
    </row>
    <row r="436" spans="1:25" ht="9.75">
      <c r="A436" s="5">
        <f t="shared" si="162"/>
        <v>422</v>
      </c>
      <c r="B436" s="2">
        <f t="shared" si="163"/>
        <v>6970</v>
      </c>
      <c r="C436" s="2">
        <f t="shared" si="164"/>
        <v>0</v>
      </c>
      <c r="D436" s="3">
        <f t="shared" si="165"/>
        <v>0</v>
      </c>
      <c r="E436" s="2">
        <f t="shared" si="166"/>
        <v>0</v>
      </c>
      <c r="F436" s="2">
        <f t="shared" si="167"/>
        <v>0</v>
      </c>
      <c r="G436" s="2">
        <f t="shared" si="168"/>
        <v>0</v>
      </c>
      <c r="H436" s="5">
        <f t="shared" si="169"/>
        <v>45</v>
      </c>
      <c r="I436" s="2">
        <f t="shared" si="170"/>
        <v>77.93993859032366</v>
      </c>
      <c r="J436" s="5">
        <f t="shared" si="171"/>
        <v>0.2</v>
      </c>
      <c r="K436" s="2">
        <f t="shared" si="172"/>
        <v>2.442638023384204E-24</v>
      </c>
      <c r="L436" s="5">
        <f t="shared" si="173"/>
        <v>-6.942038669852527</v>
      </c>
      <c r="M436" s="5">
        <f t="shared" si="174"/>
        <v>-3.736252015385664E-28</v>
      </c>
      <c r="N436" s="2">
        <f t="shared" si="175"/>
        <v>652.7995152457637</v>
      </c>
      <c r="O436" s="2">
        <f t="shared" si="176"/>
        <v>3087.9677069553622</v>
      </c>
      <c r="P436" s="2">
        <f t="shared" si="177"/>
        <v>3156.2147845646155</v>
      </c>
      <c r="Q436" s="2">
        <f t="shared" si="160"/>
        <v>11362.373224432617</v>
      </c>
      <c r="R436" s="2">
        <f t="shared" si="178"/>
        <v>537203.0794943327</v>
      </c>
      <c r="S436" s="18">
        <f t="shared" si="179"/>
        <v>928.7353679090601</v>
      </c>
      <c r="T436" s="14">
        <f t="shared" si="180"/>
        <v>4.284782962921911E-31</v>
      </c>
      <c r="U436" s="3">
        <f t="shared" si="181"/>
        <v>1459.0008073537915</v>
      </c>
      <c r="V436" s="2">
        <f t="shared" si="161"/>
        <v>1186.0008073537915</v>
      </c>
      <c r="W436" s="2">
        <f t="shared" si="182"/>
        <v>694.3708947246728</v>
      </c>
      <c r="X436" s="5">
        <f t="shared" si="183"/>
        <v>4.545430703595513</v>
      </c>
      <c r="Y436" s="2">
        <f t="shared" si="184"/>
        <v>7214.8665175423785</v>
      </c>
    </row>
    <row r="437" spans="1:25" ht="9.75">
      <c r="A437" s="5">
        <f t="shared" si="162"/>
        <v>423</v>
      </c>
      <c r="B437" s="2">
        <f t="shared" si="163"/>
        <v>6970</v>
      </c>
      <c r="C437" s="2">
        <f t="shared" si="164"/>
        <v>0</v>
      </c>
      <c r="D437" s="3">
        <f t="shared" si="165"/>
        <v>0</v>
      </c>
      <c r="E437" s="2">
        <f t="shared" si="166"/>
        <v>0</v>
      </c>
      <c r="F437" s="2">
        <f t="shared" si="167"/>
        <v>0</v>
      </c>
      <c r="G437" s="2">
        <f t="shared" si="168"/>
        <v>0</v>
      </c>
      <c r="H437" s="5">
        <f t="shared" si="169"/>
        <v>45</v>
      </c>
      <c r="I437" s="2">
        <f t="shared" si="170"/>
        <v>78.06317813983439</v>
      </c>
      <c r="J437" s="5">
        <f t="shared" si="171"/>
        <v>0.2</v>
      </c>
      <c r="K437" s="2">
        <f t="shared" si="172"/>
        <v>2.2415837682041513E-24</v>
      </c>
      <c r="L437" s="5">
        <f t="shared" si="173"/>
        <v>-6.940590234274867</v>
      </c>
      <c r="M437" s="5">
        <f t="shared" si="174"/>
        <v>-3.4271570532057563E-28</v>
      </c>
      <c r="N437" s="2">
        <f t="shared" si="175"/>
        <v>645.8589250114889</v>
      </c>
      <c r="O437" s="2">
        <f t="shared" si="176"/>
        <v>3087.9677069553622</v>
      </c>
      <c r="P437" s="2">
        <f t="shared" si="177"/>
        <v>3154.7865712621756</v>
      </c>
      <c r="Q437" s="2">
        <f t="shared" si="160"/>
        <v>11357.231656543832</v>
      </c>
      <c r="R437" s="2">
        <f t="shared" si="178"/>
        <v>537852.4087144613</v>
      </c>
      <c r="S437" s="18">
        <f t="shared" si="179"/>
        <v>931.8233356160155</v>
      </c>
      <c r="T437" s="14">
        <f t="shared" si="180"/>
        <v>3.935662248743842E-31</v>
      </c>
      <c r="U437" s="3">
        <f t="shared" si="181"/>
        <v>1460.8578889233593</v>
      </c>
      <c r="V437" s="2">
        <f t="shared" si="161"/>
        <v>1187.8578889233593</v>
      </c>
      <c r="W437" s="2">
        <f t="shared" si="182"/>
        <v>694.9812641915936</v>
      </c>
      <c r="X437" s="5">
        <f t="shared" si="183"/>
        <v>4.53938362630803</v>
      </c>
      <c r="Y437" s="2">
        <f t="shared" si="184"/>
        <v>7208.346503773997</v>
      </c>
    </row>
    <row r="438" spans="1:25" ht="9.75">
      <c r="A438" s="5">
        <f t="shared" si="162"/>
        <v>424</v>
      </c>
      <c r="B438" s="2">
        <f t="shared" si="163"/>
        <v>6970</v>
      </c>
      <c r="C438" s="2">
        <f t="shared" si="164"/>
        <v>0</v>
      </c>
      <c r="D438" s="3">
        <f t="shared" si="165"/>
        <v>0</v>
      </c>
      <c r="E438" s="2">
        <f t="shared" si="166"/>
        <v>0</v>
      </c>
      <c r="F438" s="2">
        <f t="shared" si="167"/>
        <v>0</v>
      </c>
      <c r="G438" s="2">
        <f t="shared" si="168"/>
        <v>0</v>
      </c>
      <c r="H438" s="5">
        <f t="shared" si="169"/>
        <v>45</v>
      </c>
      <c r="I438" s="2">
        <f t="shared" si="170"/>
        <v>78.1865041193724</v>
      </c>
      <c r="J438" s="5">
        <f t="shared" si="171"/>
        <v>0.2</v>
      </c>
      <c r="K438" s="2">
        <f t="shared" si="172"/>
        <v>2.0589664049419645E-24</v>
      </c>
      <c r="L438" s="5">
        <f t="shared" si="173"/>
        <v>-6.939157536695374</v>
      </c>
      <c r="M438" s="5">
        <f t="shared" si="174"/>
        <v>-3.1465047749684966E-28</v>
      </c>
      <c r="N438" s="2">
        <f t="shared" si="175"/>
        <v>638.9197674747935</v>
      </c>
      <c r="O438" s="2">
        <f t="shared" si="176"/>
        <v>3087.9677069553622</v>
      </c>
      <c r="P438" s="2">
        <f t="shared" si="177"/>
        <v>3153.3732776931442</v>
      </c>
      <c r="Q438" s="2">
        <f t="shared" si="160"/>
        <v>11352.14379969532</v>
      </c>
      <c r="R438" s="2">
        <f t="shared" si="178"/>
        <v>538494.7980607044</v>
      </c>
      <c r="S438" s="18">
        <f t="shared" si="179"/>
        <v>934.9113033229709</v>
      </c>
      <c r="T438" s="14">
        <f t="shared" si="180"/>
        <v>3.6182728168401683E-31</v>
      </c>
      <c r="U438" s="3">
        <f t="shared" si="181"/>
        <v>1462.6951224536144</v>
      </c>
      <c r="V438" s="2">
        <f t="shared" si="161"/>
        <v>1189.6951224536144</v>
      </c>
      <c r="W438" s="2">
        <f t="shared" si="182"/>
        <v>695.585110177062</v>
      </c>
      <c r="X438" s="5">
        <f t="shared" si="183"/>
        <v>4.53341112619626</v>
      </c>
      <c r="Y438" s="2">
        <f t="shared" si="184"/>
        <v>7201.903455066193</v>
      </c>
    </row>
    <row r="439" spans="1:25" ht="9.75">
      <c r="A439" s="5">
        <f t="shared" si="162"/>
        <v>425</v>
      </c>
      <c r="B439" s="2">
        <f t="shared" si="163"/>
        <v>6970</v>
      </c>
      <c r="C439" s="2">
        <f t="shared" si="164"/>
        <v>0</v>
      </c>
      <c r="D439" s="3">
        <f t="shared" si="165"/>
        <v>0</v>
      </c>
      <c r="E439" s="2">
        <f t="shared" si="166"/>
        <v>0</v>
      </c>
      <c r="F439" s="2">
        <f t="shared" si="167"/>
        <v>0</v>
      </c>
      <c r="G439" s="2">
        <f t="shared" si="168"/>
        <v>0</v>
      </c>
      <c r="H439" s="5">
        <f t="shared" si="169"/>
        <v>45</v>
      </c>
      <c r="I439" s="2">
        <f t="shared" si="170"/>
        <v>78.30991574790902</v>
      </c>
      <c r="J439" s="5">
        <f t="shared" si="171"/>
        <v>0.2</v>
      </c>
      <c r="K439" s="2">
        <f t="shared" si="172"/>
        <v>1.8929620261773338E-24</v>
      </c>
      <c r="L439" s="5">
        <f t="shared" si="173"/>
        <v>-6.937740560446265</v>
      </c>
      <c r="M439" s="5">
        <f t="shared" si="174"/>
        <v>-2.891473716110014E-28</v>
      </c>
      <c r="N439" s="2">
        <f t="shared" si="175"/>
        <v>631.9820269143472</v>
      </c>
      <c r="O439" s="2">
        <f t="shared" si="176"/>
        <v>3087.9677069553622</v>
      </c>
      <c r="P439" s="2">
        <f t="shared" si="177"/>
        <v>3151.9749113122593</v>
      </c>
      <c r="Q439" s="2">
        <f t="shared" si="160"/>
        <v>11347.109680724134</v>
      </c>
      <c r="R439" s="2">
        <f t="shared" si="178"/>
        <v>539130.2489578989</v>
      </c>
      <c r="S439" s="18">
        <f t="shared" si="179"/>
        <v>937.9992710299263</v>
      </c>
      <c r="T439" s="14">
        <f t="shared" si="180"/>
        <v>3.329501484247149E-31</v>
      </c>
      <c r="U439" s="3">
        <f t="shared" si="181"/>
        <v>1464.512512019591</v>
      </c>
      <c r="V439" s="2">
        <f t="shared" si="161"/>
        <v>1191.512512019591</v>
      </c>
      <c r="W439" s="2">
        <f t="shared" si="182"/>
        <v>696.182434020425</v>
      </c>
      <c r="X439" s="5">
        <f t="shared" si="183"/>
        <v>4.527512843307082</v>
      </c>
      <c r="Y439" s="2">
        <f t="shared" si="184"/>
        <v>7195.537126041736</v>
      </c>
    </row>
    <row r="440" spans="1:25" ht="9.75">
      <c r="A440" s="5">
        <f t="shared" si="162"/>
        <v>426</v>
      </c>
      <c r="B440" s="2">
        <f t="shared" si="163"/>
        <v>6970</v>
      </c>
      <c r="C440" s="2">
        <f t="shared" si="164"/>
        <v>0</v>
      </c>
      <c r="D440" s="3">
        <f t="shared" si="165"/>
        <v>0</v>
      </c>
      <c r="E440" s="2">
        <f t="shared" si="166"/>
        <v>0</v>
      </c>
      <c r="F440" s="2">
        <f t="shared" si="167"/>
        <v>0</v>
      </c>
      <c r="G440" s="2">
        <f t="shared" si="168"/>
        <v>0</v>
      </c>
      <c r="H440" s="5">
        <f t="shared" si="169"/>
        <v>45</v>
      </c>
      <c r="I440" s="2">
        <f t="shared" si="170"/>
        <v>78.4334122404603</v>
      </c>
      <c r="J440" s="5">
        <f t="shared" si="171"/>
        <v>0.2</v>
      </c>
      <c r="K440" s="2">
        <f t="shared" si="172"/>
        <v>1.741938525985511E-24</v>
      </c>
      <c r="L440" s="5">
        <f t="shared" si="173"/>
        <v>-6.936339289050657</v>
      </c>
      <c r="M440" s="5">
        <f t="shared" si="174"/>
        <v>-2.6595397804997075E-28</v>
      </c>
      <c r="N440" s="2">
        <f t="shared" si="175"/>
        <v>625.0456876252965</v>
      </c>
      <c r="O440" s="2">
        <f t="shared" si="176"/>
        <v>3087.9677069553622</v>
      </c>
      <c r="P440" s="2">
        <f t="shared" si="177"/>
        <v>3150.591479519066</v>
      </c>
      <c r="Q440" s="2">
        <f t="shared" si="160"/>
        <v>11342.129326268638</v>
      </c>
      <c r="R440" s="2">
        <f t="shared" si="178"/>
        <v>539758.7628151687</v>
      </c>
      <c r="S440" s="18">
        <f t="shared" si="179"/>
        <v>941.0872387368817</v>
      </c>
      <c r="T440" s="14">
        <f t="shared" si="180"/>
        <v>3.0665598911293124E-31</v>
      </c>
      <c r="U440" s="3">
        <f t="shared" si="181"/>
        <v>1466.3100616513825</v>
      </c>
      <c r="V440" s="2">
        <f t="shared" si="161"/>
        <v>1193.3100616513825</v>
      </c>
      <c r="W440" s="2">
        <f t="shared" si="182"/>
        <v>696.7732370462586</v>
      </c>
      <c r="X440" s="5">
        <f t="shared" si="183"/>
        <v>4.521688423158967</v>
      </c>
      <c r="Y440" s="2">
        <f t="shared" si="184"/>
        <v>7189.247273761524</v>
      </c>
    </row>
    <row r="441" spans="1:25" ht="9.75">
      <c r="A441" s="5">
        <f t="shared" si="162"/>
        <v>427</v>
      </c>
      <c r="B441" s="2">
        <f t="shared" si="163"/>
        <v>6970</v>
      </c>
      <c r="C441" s="2">
        <f t="shared" si="164"/>
        <v>0</v>
      </c>
      <c r="D441" s="3">
        <f t="shared" si="165"/>
        <v>0</v>
      </c>
      <c r="E441" s="2">
        <f t="shared" si="166"/>
        <v>0</v>
      </c>
      <c r="F441" s="2">
        <f t="shared" si="167"/>
        <v>0</v>
      </c>
      <c r="G441" s="2">
        <f t="shared" si="168"/>
        <v>0</v>
      </c>
      <c r="H441" s="5">
        <f t="shared" si="169"/>
        <v>45</v>
      </c>
      <c r="I441" s="2">
        <f t="shared" si="170"/>
        <v>78.55699280811432</v>
      </c>
      <c r="J441" s="5">
        <f t="shared" si="171"/>
        <v>0.2</v>
      </c>
      <c r="K441" s="2">
        <f t="shared" si="172"/>
        <v>1.6044343681517539E-24</v>
      </c>
      <c r="L441" s="5">
        <f t="shared" si="173"/>
        <v>-6.934953706222116</v>
      </c>
      <c r="M441" s="5">
        <f t="shared" si="174"/>
        <v>-2.44844326082954E-28</v>
      </c>
      <c r="N441" s="2">
        <f t="shared" si="175"/>
        <v>618.1107339190744</v>
      </c>
      <c r="O441" s="2">
        <f t="shared" si="176"/>
        <v>3087.9677069553622</v>
      </c>
      <c r="P441" s="2">
        <f t="shared" si="177"/>
        <v>3149.2229896571525</v>
      </c>
      <c r="Q441" s="2">
        <f t="shared" si="160"/>
        <v>11337.20276276575</v>
      </c>
      <c r="R441" s="2">
        <f t="shared" si="178"/>
        <v>540380.3410259408</v>
      </c>
      <c r="S441" s="18">
        <f t="shared" si="179"/>
        <v>944.175206443837</v>
      </c>
      <c r="T441" s="14">
        <f t="shared" si="180"/>
        <v>2.826948813127608E-31</v>
      </c>
      <c r="U441" s="3">
        <f t="shared" si="181"/>
        <v>1468.0877753341908</v>
      </c>
      <c r="V441" s="2">
        <f t="shared" si="161"/>
        <v>1195.0877753341908</v>
      </c>
      <c r="W441" s="2">
        <f t="shared" si="182"/>
        <v>697.3575205643845</v>
      </c>
      <c r="X441" s="5">
        <f t="shared" si="183"/>
        <v>4.515937516682157</v>
      </c>
      <c r="Y441" s="2">
        <f t="shared" si="184"/>
        <v>7183.03365773819</v>
      </c>
    </row>
    <row r="442" spans="1:25" ht="9.75">
      <c r="A442" s="5">
        <f t="shared" si="162"/>
        <v>428</v>
      </c>
      <c r="B442" s="2">
        <f t="shared" si="163"/>
        <v>6970</v>
      </c>
      <c r="C442" s="2">
        <f t="shared" si="164"/>
        <v>0</v>
      </c>
      <c r="D442" s="3">
        <f t="shared" si="165"/>
        <v>0</v>
      </c>
      <c r="E442" s="2">
        <f t="shared" si="166"/>
        <v>0</v>
      </c>
      <c r="F442" s="2">
        <f t="shared" si="167"/>
        <v>0</v>
      </c>
      <c r="G442" s="2">
        <f t="shared" si="168"/>
        <v>0</v>
      </c>
      <c r="H442" s="5">
        <f t="shared" si="169"/>
        <v>45</v>
      </c>
      <c r="I442" s="2">
        <f t="shared" si="170"/>
        <v>78.68065665805875</v>
      </c>
      <c r="J442" s="5">
        <f t="shared" si="171"/>
        <v>0.2</v>
      </c>
      <c r="K442" s="2">
        <f t="shared" si="172"/>
        <v>1.4791398115755909E-24</v>
      </c>
      <c r="L442" s="5">
        <f t="shared" si="173"/>
        <v>-6.933583795864188</v>
      </c>
      <c r="M442" s="5">
        <f t="shared" si="174"/>
        <v>-2.2561596819148554E-28</v>
      </c>
      <c r="N442" s="2">
        <f t="shared" si="175"/>
        <v>611.1771501232103</v>
      </c>
      <c r="O442" s="2">
        <f t="shared" si="176"/>
        <v>3087.9677069553622</v>
      </c>
      <c r="P442" s="2">
        <f t="shared" si="177"/>
        <v>3147.8694490133935</v>
      </c>
      <c r="Q442" s="2">
        <f t="shared" si="160"/>
        <v>11332.330016448217</v>
      </c>
      <c r="R442" s="2">
        <f t="shared" si="178"/>
        <v>540994.984967962</v>
      </c>
      <c r="S442" s="18">
        <f t="shared" si="179"/>
        <v>947.2631741507925</v>
      </c>
      <c r="T442" s="14">
        <f t="shared" si="180"/>
        <v>2.6084265740737824E-31</v>
      </c>
      <c r="U442" s="3">
        <f t="shared" si="181"/>
        <v>1469.8456570083713</v>
      </c>
      <c r="V442" s="2">
        <f t="shared" si="161"/>
        <v>1196.8456570083713</v>
      </c>
      <c r="W442" s="2">
        <f t="shared" si="182"/>
        <v>697.9352858698842</v>
      </c>
      <c r="X442" s="5">
        <f t="shared" si="183"/>
        <v>4.510259780159975</v>
      </c>
      <c r="Y442" s="2">
        <f t="shared" si="184"/>
        <v>7176.896039949097</v>
      </c>
    </row>
    <row r="443" spans="1:25" ht="9.75">
      <c r="A443" s="5">
        <f t="shared" si="162"/>
        <v>429</v>
      </c>
      <c r="B443" s="2">
        <f t="shared" si="163"/>
        <v>6970</v>
      </c>
      <c r="C443" s="2">
        <f t="shared" si="164"/>
        <v>0</v>
      </c>
      <c r="D443" s="3">
        <f t="shared" si="165"/>
        <v>0</v>
      </c>
      <c r="E443" s="2">
        <f t="shared" si="166"/>
        <v>0</v>
      </c>
      <c r="F443" s="2">
        <f t="shared" si="167"/>
        <v>0</v>
      </c>
      <c r="G443" s="2">
        <f t="shared" si="168"/>
        <v>0</v>
      </c>
      <c r="H443" s="5">
        <f t="shared" si="169"/>
        <v>45</v>
      </c>
      <c r="I443" s="2">
        <f t="shared" si="170"/>
        <v>78.80440299360887</v>
      </c>
      <c r="J443" s="5">
        <f t="shared" si="171"/>
        <v>0.2</v>
      </c>
      <c r="K443" s="2">
        <f t="shared" si="172"/>
        <v>1.3648802970835366E-24</v>
      </c>
      <c r="L443" s="5">
        <f t="shared" si="173"/>
        <v>-6.9322295420699644</v>
      </c>
      <c r="M443" s="5">
        <f t="shared" si="174"/>
        <v>-2.080874006090964E-28</v>
      </c>
      <c r="N443" s="2">
        <f t="shared" si="175"/>
        <v>604.2449205811403</v>
      </c>
      <c r="O443" s="2">
        <f t="shared" si="176"/>
        <v>3087.9677069553622</v>
      </c>
      <c r="P443" s="2">
        <f t="shared" si="177"/>
        <v>3146.5308648171986</v>
      </c>
      <c r="Q443" s="2">
        <f t="shared" si="160"/>
        <v>11327.511113341916</v>
      </c>
      <c r="R443" s="2">
        <f t="shared" si="178"/>
        <v>541602.6960033142</v>
      </c>
      <c r="S443" s="18">
        <f t="shared" si="179"/>
        <v>950.3511418577478</v>
      </c>
      <c r="T443" s="14">
        <f t="shared" si="180"/>
        <v>2.4089810689493493E-31</v>
      </c>
      <c r="U443" s="3">
        <f t="shared" si="181"/>
        <v>1471.5837105694786</v>
      </c>
      <c r="V443" s="2">
        <f t="shared" si="161"/>
        <v>1198.5837105694786</v>
      </c>
      <c r="W443" s="2">
        <f t="shared" si="182"/>
        <v>698.5065342431153</v>
      </c>
      <c r="X443" s="5">
        <f t="shared" si="183"/>
        <v>4.504654875171215</v>
      </c>
      <c r="Y443" s="2">
        <f t="shared" si="184"/>
        <v>7170.834184848723</v>
      </c>
    </row>
    <row r="444" spans="1:25" ht="9.75">
      <c r="A444" s="5">
        <f t="shared" si="162"/>
        <v>430</v>
      </c>
      <c r="B444" s="2">
        <f t="shared" si="163"/>
        <v>6970</v>
      </c>
      <c r="C444" s="2">
        <f t="shared" si="164"/>
        <v>0</v>
      </c>
      <c r="D444" s="3">
        <f t="shared" si="165"/>
        <v>0</v>
      </c>
      <c r="E444" s="2">
        <f t="shared" si="166"/>
        <v>0</v>
      </c>
      <c r="F444" s="2">
        <f t="shared" si="167"/>
        <v>0</v>
      </c>
      <c r="G444" s="2">
        <f t="shared" si="168"/>
        <v>0</v>
      </c>
      <c r="H444" s="5">
        <f t="shared" si="169"/>
        <v>45</v>
      </c>
      <c r="I444" s="2">
        <f t="shared" si="170"/>
        <v>78.92823101423623</v>
      </c>
      <c r="J444" s="5">
        <f t="shared" si="171"/>
        <v>0.2</v>
      </c>
      <c r="K444" s="2">
        <f t="shared" si="172"/>
        <v>1.2606017367533984E-24</v>
      </c>
      <c r="L444" s="5">
        <f t="shared" si="173"/>
        <v>-6.930890929121609</v>
      </c>
      <c r="M444" s="5">
        <f t="shared" si="174"/>
        <v>-1.9209577974217752E-28</v>
      </c>
      <c r="N444" s="2">
        <f t="shared" si="175"/>
        <v>597.3140296520187</v>
      </c>
      <c r="O444" s="2">
        <f t="shared" si="176"/>
        <v>3087.9677069553622</v>
      </c>
      <c r="P444" s="2">
        <f t="shared" si="177"/>
        <v>3145.207244239764</v>
      </c>
      <c r="Q444" s="2">
        <f t="shared" si="160"/>
        <v>11322.74607926315</v>
      </c>
      <c r="R444" s="2">
        <f t="shared" si="178"/>
        <v>542203.4754784309</v>
      </c>
      <c r="S444" s="18">
        <f t="shared" si="179"/>
        <v>953.4391095647032</v>
      </c>
      <c r="T444" s="14">
        <f t="shared" si="180"/>
        <v>2.2268049676705135E-31</v>
      </c>
      <c r="U444" s="3">
        <f t="shared" si="181"/>
        <v>1473.3019398683123</v>
      </c>
      <c r="V444" s="2">
        <f t="shared" si="161"/>
        <v>1200.3019398683123</v>
      </c>
      <c r="W444" s="2">
        <f t="shared" si="182"/>
        <v>699.071266949725</v>
      </c>
      <c r="X444" s="5">
        <f t="shared" si="183"/>
        <v>4.499122468533608</v>
      </c>
      <c r="Y444" s="2">
        <f t="shared" si="184"/>
        <v>7164.847859380475</v>
      </c>
    </row>
    <row r="445" spans="1:25" ht="9.75">
      <c r="A445" s="5">
        <f t="shared" si="162"/>
        <v>431</v>
      </c>
      <c r="B445" s="2">
        <f t="shared" si="163"/>
        <v>6970</v>
      </c>
      <c r="C445" s="2">
        <f t="shared" si="164"/>
        <v>0</v>
      </c>
      <c r="D445" s="3">
        <f t="shared" si="165"/>
        <v>0</v>
      </c>
      <c r="E445" s="2">
        <f t="shared" si="166"/>
        <v>0</v>
      </c>
      <c r="F445" s="2">
        <f t="shared" si="167"/>
        <v>0</v>
      </c>
      <c r="G445" s="2">
        <f t="shared" si="168"/>
        <v>0</v>
      </c>
      <c r="H445" s="5">
        <f t="shared" si="169"/>
        <v>45</v>
      </c>
      <c r="I445" s="2">
        <f t="shared" si="170"/>
        <v>79.05213991559725</v>
      </c>
      <c r="J445" s="5">
        <f t="shared" si="171"/>
        <v>0.2</v>
      </c>
      <c r="K445" s="2">
        <f t="shared" si="172"/>
        <v>1.1653574789870089E-24</v>
      </c>
      <c r="L445" s="5">
        <f t="shared" si="173"/>
        <v>-6.929567941489944</v>
      </c>
      <c r="M445" s="5">
        <f t="shared" si="174"/>
        <v>-1.7749489915548963E-28</v>
      </c>
      <c r="N445" s="2">
        <f t="shared" si="175"/>
        <v>590.3844617105287</v>
      </c>
      <c r="O445" s="2">
        <f t="shared" si="176"/>
        <v>3087.9677069553622</v>
      </c>
      <c r="P445" s="2">
        <f t="shared" si="177"/>
        <v>3143.8985943933353</v>
      </c>
      <c r="Q445" s="2">
        <f t="shared" si="160"/>
        <v>11318.034939816007</v>
      </c>
      <c r="R445" s="2">
        <f t="shared" si="178"/>
        <v>542797.3247241122</v>
      </c>
      <c r="S445" s="18">
        <f t="shared" si="179"/>
        <v>956.5270772716586</v>
      </c>
      <c r="T445" s="14">
        <f t="shared" si="180"/>
        <v>2.060273723216342E-31</v>
      </c>
      <c r="U445" s="3">
        <f t="shared" si="181"/>
        <v>1475.0003487109607</v>
      </c>
      <c r="V445" s="2">
        <f t="shared" si="161"/>
        <v>1202.0003487109607</v>
      </c>
      <c r="W445" s="2">
        <f t="shared" si="182"/>
        <v>699.6294852406654</v>
      </c>
      <c r="X445" s="5">
        <f t="shared" si="183"/>
        <v>4.4936622322483535</v>
      </c>
      <c r="Y445" s="2">
        <f t="shared" si="184"/>
        <v>7158.936832987965</v>
      </c>
    </row>
    <row r="446" spans="1:25" ht="9.75">
      <c r="A446" s="5">
        <f t="shared" si="162"/>
        <v>432</v>
      </c>
      <c r="B446" s="2">
        <f t="shared" si="163"/>
        <v>6970</v>
      </c>
      <c r="C446" s="2">
        <f t="shared" si="164"/>
        <v>0</v>
      </c>
      <c r="D446" s="3">
        <f t="shared" si="165"/>
        <v>0</v>
      </c>
      <c r="E446" s="2">
        <f t="shared" si="166"/>
        <v>0</v>
      </c>
      <c r="F446" s="2">
        <f t="shared" si="167"/>
        <v>0</v>
      </c>
      <c r="G446" s="2">
        <f t="shared" si="168"/>
        <v>0</v>
      </c>
      <c r="H446" s="5">
        <f t="shared" si="169"/>
        <v>45</v>
      </c>
      <c r="I446" s="2">
        <f t="shared" si="170"/>
        <v>79.17612888956282</v>
      </c>
      <c r="J446" s="5">
        <f t="shared" si="171"/>
        <v>0.2</v>
      </c>
      <c r="K446" s="2">
        <f t="shared" si="172"/>
        <v>1.0782967505836386E-24</v>
      </c>
      <c r="L446" s="5">
        <f t="shared" si="173"/>
        <v>-6.928260563834002</v>
      </c>
      <c r="M446" s="5">
        <f t="shared" si="174"/>
        <v>-1.6415339617418304E-28</v>
      </c>
      <c r="N446" s="2">
        <f t="shared" si="175"/>
        <v>583.4562011466948</v>
      </c>
      <c r="O446" s="2">
        <f t="shared" si="176"/>
        <v>3087.9677069553622</v>
      </c>
      <c r="P446" s="2">
        <f t="shared" si="177"/>
        <v>3142.6049223304685</v>
      </c>
      <c r="Q446" s="2">
        <f t="shared" si="160"/>
        <v>11313.377720389686</v>
      </c>
      <c r="R446" s="2">
        <f t="shared" si="178"/>
        <v>543384.2450555408</v>
      </c>
      <c r="S446" s="18">
        <f t="shared" si="179"/>
        <v>959.615044978614</v>
      </c>
      <c r="T446" s="14">
        <f t="shared" si="180"/>
        <v>1.907926053814369E-31</v>
      </c>
      <c r="U446" s="3">
        <f t="shared" si="181"/>
        <v>1476.6789408588468</v>
      </c>
      <c r="V446" s="2">
        <f t="shared" si="161"/>
        <v>1203.6789408588468</v>
      </c>
      <c r="W446" s="2">
        <f t="shared" si="182"/>
        <v>700.1811903522084</v>
      </c>
      <c r="X446" s="5">
        <f t="shared" si="183"/>
        <v>4.488273843445667</v>
      </c>
      <c r="Y446" s="2">
        <f t="shared" si="184"/>
        <v>7153.1008776256995</v>
      </c>
    </row>
    <row r="447" spans="1:25" ht="9.75">
      <c r="A447" s="5">
        <f t="shared" si="162"/>
        <v>433</v>
      </c>
      <c r="B447" s="2">
        <f t="shared" si="163"/>
        <v>6970</v>
      </c>
      <c r="C447" s="2">
        <f t="shared" si="164"/>
        <v>0</v>
      </c>
      <c r="D447" s="3">
        <f t="shared" si="165"/>
        <v>0</v>
      </c>
      <c r="E447" s="2">
        <f t="shared" si="166"/>
        <v>0</v>
      </c>
      <c r="F447" s="2">
        <f t="shared" si="167"/>
        <v>0</v>
      </c>
      <c r="G447" s="2">
        <f t="shared" si="168"/>
        <v>0</v>
      </c>
      <c r="H447" s="5">
        <f t="shared" si="169"/>
        <v>45</v>
      </c>
      <c r="I447" s="2">
        <f t="shared" si="170"/>
        <v>79.30019712424782</v>
      </c>
      <c r="J447" s="5">
        <f t="shared" si="171"/>
        <v>0.2</v>
      </c>
      <c r="K447" s="2">
        <f t="shared" si="172"/>
        <v>9.98654401505918E-25</v>
      </c>
      <c r="L447" s="5">
        <f t="shared" si="173"/>
        <v>-6.926968781000593</v>
      </c>
      <c r="M447" s="5">
        <f t="shared" si="174"/>
        <v>-1.519531609646307E-28</v>
      </c>
      <c r="N447" s="2">
        <f t="shared" si="175"/>
        <v>576.5292323656942</v>
      </c>
      <c r="O447" s="2">
        <f t="shared" si="176"/>
        <v>3087.9677069553622</v>
      </c>
      <c r="P447" s="2">
        <f t="shared" si="177"/>
        <v>3141.3262350433033</v>
      </c>
      <c r="Q447" s="2">
        <f t="shared" si="160"/>
        <v>11308.774446155892</v>
      </c>
      <c r="R447" s="2">
        <f t="shared" si="178"/>
        <v>543964.237772297</v>
      </c>
      <c r="S447" s="18">
        <f t="shared" si="179"/>
        <v>962.7030126855694</v>
      </c>
      <c r="T447" s="14">
        <f t="shared" si="180"/>
        <v>1.7684466092371522E-31</v>
      </c>
      <c r="U447" s="3">
        <f t="shared" si="181"/>
        <v>1478.3377200287694</v>
      </c>
      <c r="V447" s="2">
        <f t="shared" si="161"/>
        <v>1205.3377200287694</v>
      </c>
      <c r="W447" s="2">
        <f t="shared" si="182"/>
        <v>700.7263835059592</v>
      </c>
      <c r="X447" s="5">
        <f t="shared" si="183"/>
        <v>4.482956984331372</v>
      </c>
      <c r="Y447" s="2">
        <f t="shared" si="184"/>
        <v>7147.339767769298</v>
      </c>
    </row>
    <row r="448" spans="1:25" ht="9.75">
      <c r="A448" s="5">
        <f t="shared" si="162"/>
        <v>434</v>
      </c>
      <c r="B448" s="2">
        <f t="shared" si="163"/>
        <v>6970</v>
      </c>
      <c r="C448" s="2">
        <f t="shared" si="164"/>
        <v>0</v>
      </c>
      <c r="D448" s="3">
        <f t="shared" si="165"/>
        <v>0</v>
      </c>
      <c r="E448" s="2">
        <f t="shared" si="166"/>
        <v>0</v>
      </c>
      <c r="F448" s="2">
        <f t="shared" si="167"/>
        <v>0</v>
      </c>
      <c r="G448" s="2">
        <f t="shared" si="168"/>
        <v>0</v>
      </c>
      <c r="H448" s="5">
        <f t="shared" si="169"/>
        <v>45</v>
      </c>
      <c r="I448" s="2">
        <f t="shared" si="170"/>
        <v>79.42434380404134</v>
      </c>
      <c r="J448" s="5">
        <f t="shared" si="171"/>
        <v>0.2</v>
      </c>
      <c r="K448" s="2">
        <f t="shared" si="172"/>
        <v>9.257417993639601E-25</v>
      </c>
      <c r="L448" s="5">
        <f t="shared" si="173"/>
        <v>-6.9256925780238845</v>
      </c>
      <c r="M448" s="5">
        <f t="shared" si="174"/>
        <v>-1.4078792428207265E-28</v>
      </c>
      <c r="N448" s="2">
        <f t="shared" si="175"/>
        <v>569.6035397876702</v>
      </c>
      <c r="O448" s="2">
        <f t="shared" si="176"/>
        <v>3087.9677069553622</v>
      </c>
      <c r="P448" s="2">
        <f t="shared" si="177"/>
        <v>3140.062539462837</v>
      </c>
      <c r="Q448" s="2">
        <f t="shared" si="160"/>
        <v>11304.225142066212</v>
      </c>
      <c r="R448" s="2">
        <f t="shared" si="178"/>
        <v>544537.3041583737</v>
      </c>
      <c r="S448" s="18">
        <f t="shared" si="179"/>
        <v>965.7909803925248</v>
      </c>
      <c r="T448" s="14">
        <f t="shared" si="180"/>
        <v>1.6406505665102993E-31</v>
      </c>
      <c r="U448" s="3">
        <f t="shared" si="181"/>
        <v>1479.9766898929488</v>
      </c>
      <c r="V448" s="2">
        <f t="shared" si="161"/>
        <v>1206.9766898929488</v>
      </c>
      <c r="W448" s="2">
        <f t="shared" si="182"/>
        <v>701.2650659088713</v>
      </c>
      <c r="X448" s="5">
        <f t="shared" si="183"/>
        <v>4.47771134213448</v>
      </c>
      <c r="Y448" s="2">
        <f t="shared" si="184"/>
        <v>7141.653280425186</v>
      </c>
    </row>
    <row r="449" spans="1:25" ht="9.75">
      <c r="A449" s="5">
        <f t="shared" si="162"/>
        <v>435</v>
      </c>
      <c r="B449" s="2">
        <f t="shared" si="163"/>
        <v>6970</v>
      </c>
      <c r="C449" s="2">
        <f t="shared" si="164"/>
        <v>0</v>
      </c>
      <c r="D449" s="3">
        <f t="shared" si="165"/>
        <v>0</v>
      </c>
      <c r="E449" s="2">
        <f t="shared" si="166"/>
        <v>0</v>
      </c>
      <c r="F449" s="2">
        <f t="shared" si="167"/>
        <v>0</v>
      </c>
      <c r="G449" s="2">
        <f t="shared" si="168"/>
        <v>0</v>
      </c>
      <c r="H449" s="5">
        <f t="shared" si="169"/>
        <v>45</v>
      </c>
      <c r="I449" s="2">
        <f t="shared" si="170"/>
        <v>79.54856810963727</v>
      </c>
      <c r="J449" s="5">
        <f t="shared" si="171"/>
        <v>0.2</v>
      </c>
      <c r="K449" s="2">
        <f t="shared" si="172"/>
        <v>8.589387392790636E-25</v>
      </c>
      <c r="L449" s="5">
        <f t="shared" si="173"/>
        <v>-6.924431940124991</v>
      </c>
      <c r="M449" s="5">
        <f t="shared" si="174"/>
        <v>-1.3056200297754984E-28</v>
      </c>
      <c r="N449" s="2">
        <f t="shared" si="175"/>
        <v>562.6791078475452</v>
      </c>
      <c r="O449" s="2">
        <f t="shared" si="176"/>
        <v>3087.9677069553622</v>
      </c>
      <c r="P449" s="2">
        <f t="shared" si="177"/>
        <v>3138.8138424582094</v>
      </c>
      <c r="Q449" s="2">
        <f t="shared" si="160"/>
        <v>11299.729832849554</v>
      </c>
      <c r="R449" s="2">
        <f t="shared" si="178"/>
        <v>545103.4454821914</v>
      </c>
      <c r="S449" s="18">
        <f t="shared" si="179"/>
        <v>968.8789480994802</v>
      </c>
      <c r="T449" s="14">
        <f t="shared" si="180"/>
        <v>1.5234699311511552E-31</v>
      </c>
      <c r="U449" s="3">
        <f t="shared" si="181"/>
        <v>1481.5958540790675</v>
      </c>
      <c r="V449" s="2">
        <f t="shared" si="161"/>
        <v>1208.5958540790675</v>
      </c>
      <c r="W449" s="2">
        <f t="shared" si="182"/>
        <v>701.79723875326</v>
      </c>
      <c r="X449" s="5">
        <f t="shared" si="183"/>
        <v>4.472536609055772</v>
      </c>
      <c r="Y449" s="2">
        <f t="shared" si="184"/>
        <v>7136.041195139818</v>
      </c>
    </row>
    <row r="450" spans="1:25" ht="9.75">
      <c r="A450" s="5">
        <f t="shared" si="162"/>
        <v>436</v>
      </c>
      <c r="B450" s="2">
        <f t="shared" si="163"/>
        <v>6970</v>
      </c>
      <c r="C450" s="2">
        <f t="shared" si="164"/>
        <v>0</v>
      </c>
      <c r="D450" s="3">
        <f t="shared" si="165"/>
        <v>0</v>
      </c>
      <c r="E450" s="2">
        <f t="shared" si="166"/>
        <v>0</v>
      </c>
      <c r="F450" s="2">
        <f t="shared" si="167"/>
        <v>0</v>
      </c>
      <c r="G450" s="2">
        <f t="shared" si="168"/>
        <v>0</v>
      </c>
      <c r="H450" s="5">
        <f t="shared" si="169"/>
        <v>45</v>
      </c>
      <c r="I450" s="2">
        <f t="shared" si="170"/>
        <v>79.67286921806519</v>
      </c>
      <c r="J450" s="5">
        <f t="shared" si="171"/>
        <v>0.2</v>
      </c>
      <c r="K450" s="2">
        <f t="shared" si="172"/>
        <v>7.976862510762908E-25</v>
      </c>
      <c r="L450" s="5">
        <f t="shared" si="173"/>
        <v>-6.923186852711547</v>
      </c>
      <c r="M450" s="5">
        <f t="shared" si="174"/>
        <v>-1.2118918489496481E-28</v>
      </c>
      <c r="N450" s="2">
        <f t="shared" si="175"/>
        <v>555.7559209948337</v>
      </c>
      <c r="O450" s="2">
        <f t="shared" si="176"/>
        <v>3087.9677069553622</v>
      </c>
      <c r="P450" s="2">
        <f t="shared" si="177"/>
        <v>3137.580150835987</v>
      </c>
      <c r="Q450" s="2">
        <f t="shared" si="160"/>
        <v>11295.288543009552</v>
      </c>
      <c r="R450" s="2">
        <f t="shared" si="178"/>
        <v>545662.6629966126</v>
      </c>
      <c r="S450" s="18">
        <f t="shared" si="179"/>
        <v>971.9669158064356</v>
      </c>
      <c r="T450" s="14">
        <f t="shared" si="180"/>
        <v>1.415941347018873E-31</v>
      </c>
      <c r="U450" s="3">
        <f t="shared" si="181"/>
        <v>1483.195216170312</v>
      </c>
      <c r="V450" s="2">
        <f t="shared" si="161"/>
        <v>1210.195216170312</v>
      </c>
      <c r="W450" s="2">
        <f t="shared" si="182"/>
        <v>702.3229032168158</v>
      </c>
      <c r="X450" s="5">
        <f t="shared" si="183"/>
        <v>4.467432482217339</v>
      </c>
      <c r="Y450" s="2">
        <f t="shared" si="184"/>
        <v>7130.503294008433</v>
      </c>
    </row>
    <row r="451" spans="1:25" ht="9.75">
      <c r="A451" s="5">
        <f t="shared" si="162"/>
        <v>437</v>
      </c>
      <c r="B451" s="2">
        <f t="shared" si="163"/>
        <v>6970</v>
      </c>
      <c r="C451" s="2">
        <f t="shared" si="164"/>
        <v>0</v>
      </c>
      <c r="D451" s="3">
        <f t="shared" si="165"/>
        <v>0</v>
      </c>
      <c r="E451" s="2">
        <f t="shared" si="166"/>
        <v>0</v>
      </c>
      <c r="F451" s="2">
        <f t="shared" si="167"/>
        <v>0</v>
      </c>
      <c r="G451" s="2">
        <f t="shared" si="168"/>
        <v>0</v>
      </c>
      <c r="H451" s="5">
        <f t="shared" si="169"/>
        <v>45</v>
      </c>
      <c r="I451" s="2">
        <f t="shared" si="170"/>
        <v>79.7972463027217</v>
      </c>
      <c r="J451" s="5">
        <f t="shared" si="171"/>
        <v>0.2</v>
      </c>
      <c r="K451" s="2">
        <f t="shared" si="172"/>
        <v>7.414802000021539E-25</v>
      </c>
      <c r="L451" s="5">
        <f t="shared" si="173"/>
        <v>-6.921957301377309</v>
      </c>
      <c r="M451" s="5">
        <f t="shared" si="174"/>
        <v>-1.12591737008732E-28</v>
      </c>
      <c r="N451" s="2">
        <f t="shared" si="175"/>
        <v>548.8339636934563</v>
      </c>
      <c r="O451" s="2">
        <f t="shared" si="176"/>
        <v>3087.9677069553622</v>
      </c>
      <c r="P451" s="2">
        <f t="shared" si="177"/>
        <v>3136.361471339461</v>
      </c>
      <c r="Q451" s="2">
        <f t="shared" si="160"/>
        <v>11290.90129682206</v>
      </c>
      <c r="R451" s="2">
        <f t="shared" si="178"/>
        <v>546214.9579389568</v>
      </c>
      <c r="S451" s="18">
        <f t="shared" si="179"/>
        <v>975.054883513391</v>
      </c>
      <c r="T451" s="14">
        <f t="shared" si="180"/>
        <v>1.3171952414620084E-31</v>
      </c>
      <c r="U451" s="3">
        <f t="shared" si="181"/>
        <v>1484.7747797054164</v>
      </c>
      <c r="V451" s="2">
        <f t="shared" si="161"/>
        <v>1211.7747797054164</v>
      </c>
      <c r="W451" s="2">
        <f t="shared" si="182"/>
        <v>702.8420604626194</v>
      </c>
      <c r="X451" s="5">
        <f t="shared" si="183"/>
        <v>4.462398663613087</v>
      </c>
      <c r="Y451" s="2">
        <f t="shared" si="184"/>
        <v>7125.039361683353</v>
      </c>
    </row>
    <row r="452" spans="1:25" ht="9.75">
      <c r="A452" s="5">
        <f t="shared" si="162"/>
        <v>438</v>
      </c>
      <c r="B452" s="2">
        <f t="shared" si="163"/>
        <v>6970</v>
      </c>
      <c r="C452" s="2">
        <f t="shared" si="164"/>
        <v>0</v>
      </c>
      <c r="D452" s="3">
        <f t="shared" si="165"/>
        <v>0</v>
      </c>
      <c r="E452" s="2">
        <f t="shared" si="166"/>
        <v>0</v>
      </c>
      <c r="F452" s="2">
        <f t="shared" si="167"/>
        <v>0</v>
      </c>
      <c r="G452" s="2">
        <f t="shared" si="168"/>
        <v>0</v>
      </c>
      <c r="H452" s="5">
        <f t="shared" si="169"/>
        <v>45</v>
      </c>
      <c r="I452" s="2">
        <f t="shared" si="170"/>
        <v>79.92169853340235</v>
      </c>
      <c r="J452" s="5">
        <f t="shared" si="171"/>
        <v>0.2</v>
      </c>
      <c r="K452" s="2">
        <f t="shared" si="172"/>
        <v>6.8986558963103755E-25</v>
      </c>
      <c r="L452" s="5">
        <f t="shared" si="173"/>
        <v>-6.920743271901744</v>
      </c>
      <c r="M452" s="5">
        <f t="shared" si="174"/>
        <v>-1.0469952259489966E-28</v>
      </c>
      <c r="N452" s="2">
        <f t="shared" si="175"/>
        <v>541.9132204215546</v>
      </c>
      <c r="O452" s="2">
        <f t="shared" si="176"/>
        <v>3087.9677069553622</v>
      </c>
      <c r="P452" s="2">
        <f t="shared" si="177"/>
        <v>3135.1578106479456</v>
      </c>
      <c r="Q452" s="2">
        <f t="shared" si="160"/>
        <v>11286.568118332605</v>
      </c>
      <c r="R452" s="2">
        <f t="shared" si="178"/>
        <v>546760.3315310143</v>
      </c>
      <c r="S452" s="18">
        <f t="shared" si="179"/>
        <v>978.1428512203464</v>
      </c>
      <c r="T452" s="14">
        <f t="shared" si="180"/>
        <v>1.22644615312597E-31</v>
      </c>
      <c r="U452" s="3">
        <f t="shared" si="181"/>
        <v>1486.3345481787007</v>
      </c>
      <c r="V452" s="2">
        <f t="shared" si="161"/>
        <v>1213.3345481787007</v>
      </c>
      <c r="W452" s="2">
        <f t="shared" si="182"/>
        <v>703.3547116391535</v>
      </c>
      <c r="X452" s="5">
        <f t="shared" si="183"/>
        <v>4.45743486006019</v>
      </c>
      <c r="Y452" s="2">
        <f t="shared" si="184"/>
        <v>7119.649185381885</v>
      </c>
    </row>
    <row r="453" spans="1:25" ht="9.75">
      <c r="A453" s="5">
        <f t="shared" si="162"/>
        <v>439</v>
      </c>
      <c r="B453" s="2">
        <f t="shared" si="163"/>
        <v>6970</v>
      </c>
      <c r="C453" s="2">
        <f t="shared" si="164"/>
        <v>0</v>
      </c>
      <c r="D453" s="3">
        <f t="shared" si="165"/>
        <v>0</v>
      </c>
      <c r="E453" s="2">
        <f t="shared" si="166"/>
        <v>0</v>
      </c>
      <c r="F453" s="2">
        <f t="shared" si="167"/>
        <v>0</v>
      </c>
      <c r="G453" s="2">
        <f t="shared" si="168"/>
        <v>0</v>
      </c>
      <c r="H453" s="5">
        <f t="shared" si="169"/>
        <v>45</v>
      </c>
      <c r="I453" s="2">
        <f t="shared" si="170"/>
        <v>80.04622507633363</v>
      </c>
      <c r="J453" s="5">
        <f t="shared" si="171"/>
        <v>0.2</v>
      </c>
      <c r="K453" s="2">
        <f t="shared" si="172"/>
        <v>6.424314865429715E-25</v>
      </c>
      <c r="L453" s="5">
        <f t="shared" si="173"/>
        <v>-6.919544750249643</v>
      </c>
      <c r="M453" s="5">
        <f t="shared" si="174"/>
        <v>-9.744921492921387E-29</v>
      </c>
      <c r="N453" s="2">
        <f t="shared" si="175"/>
        <v>534.9936756713049</v>
      </c>
      <c r="O453" s="2">
        <f t="shared" si="176"/>
        <v>3087.9677069553622</v>
      </c>
      <c r="P453" s="2">
        <f t="shared" si="177"/>
        <v>3133.969175376084</v>
      </c>
      <c r="Q453" s="2">
        <f t="shared" si="160"/>
        <v>11282.289031353903</v>
      </c>
      <c r="R453" s="2">
        <f t="shared" si="178"/>
        <v>547298.7849790608</v>
      </c>
      <c r="S453" s="18">
        <f t="shared" si="179"/>
        <v>981.2308189273018</v>
      </c>
      <c r="T453" s="14">
        <f t="shared" si="180"/>
        <v>1.142984107907793E-31</v>
      </c>
      <c r="U453" s="3">
        <f t="shared" si="181"/>
        <v>1487.8745250401137</v>
      </c>
      <c r="V453" s="2">
        <f t="shared" si="161"/>
        <v>1214.8745250401137</v>
      </c>
      <c r="W453" s="2">
        <f t="shared" si="182"/>
        <v>703.8608578803171</v>
      </c>
      <c r="X453" s="5">
        <f t="shared" si="183"/>
        <v>4.452540783151457</v>
      </c>
      <c r="Y453" s="2">
        <f t="shared" si="184"/>
        <v>7114.332554893773</v>
      </c>
    </row>
    <row r="454" spans="1:25" ht="9.75">
      <c r="A454" s="5">
        <f t="shared" si="162"/>
        <v>440</v>
      </c>
      <c r="B454" s="2">
        <f t="shared" si="163"/>
        <v>6970</v>
      </c>
      <c r="C454" s="2">
        <f t="shared" si="164"/>
        <v>0</v>
      </c>
      <c r="D454" s="3">
        <f t="shared" si="165"/>
        <v>0</v>
      </c>
      <c r="E454" s="2">
        <f t="shared" si="166"/>
        <v>0</v>
      </c>
      <c r="F454" s="2">
        <f t="shared" si="167"/>
        <v>0</v>
      </c>
      <c r="G454" s="2">
        <f t="shared" si="168"/>
        <v>0</v>
      </c>
      <c r="H454" s="5">
        <f t="shared" si="169"/>
        <v>45</v>
      </c>
      <c r="I454" s="2">
        <f t="shared" si="170"/>
        <v>80.17082509420563</v>
      </c>
      <c r="J454" s="5">
        <f t="shared" si="171"/>
        <v>0.2</v>
      </c>
      <c r="K454" s="2">
        <f t="shared" si="172"/>
        <v>5.98806495923431E-25</v>
      </c>
      <c r="L454" s="5">
        <f t="shared" si="173"/>
        <v>-6.918361722570727</v>
      </c>
      <c r="M454" s="5">
        <f t="shared" si="174"/>
        <v>-9.078359649567956E-29</v>
      </c>
      <c r="N454" s="2">
        <f t="shared" si="175"/>
        <v>528.0753139487342</v>
      </c>
      <c r="O454" s="2">
        <f t="shared" si="176"/>
        <v>3087.9677069553622</v>
      </c>
      <c r="P454" s="2">
        <f t="shared" si="177"/>
        <v>3132.7955720731625</v>
      </c>
      <c r="Q454" s="2">
        <f t="shared" si="160"/>
        <v>11278.064059463386</v>
      </c>
      <c r="R454" s="2">
        <f t="shared" si="178"/>
        <v>547830.3194738708</v>
      </c>
      <c r="S454" s="18">
        <f t="shared" si="179"/>
        <v>984.3187866342572</v>
      </c>
      <c r="T454" s="14">
        <f t="shared" si="180"/>
        <v>1.066166924443039E-31</v>
      </c>
      <c r="U454" s="3">
        <f t="shared" si="181"/>
        <v>1489.3947136952704</v>
      </c>
      <c r="V454" s="2">
        <f t="shared" si="161"/>
        <v>1216.3947136952704</v>
      </c>
      <c r="W454" s="2">
        <f t="shared" si="182"/>
        <v>704.3605003054386</v>
      </c>
      <c r="X454" s="5">
        <f t="shared" si="183"/>
        <v>4.44771614920862</v>
      </c>
      <c r="Y454" s="2">
        <f t="shared" si="184"/>
        <v>7109.089262588262</v>
      </c>
    </row>
    <row r="455" spans="1:25" ht="9.75">
      <c r="A455" s="5">
        <f t="shared" si="162"/>
        <v>441</v>
      </c>
      <c r="B455" s="2">
        <f t="shared" si="163"/>
        <v>6970</v>
      </c>
      <c r="C455" s="2">
        <f t="shared" si="164"/>
        <v>0</v>
      </c>
      <c r="D455" s="3">
        <f t="shared" si="165"/>
        <v>0</v>
      </c>
      <c r="E455" s="2">
        <f t="shared" si="166"/>
        <v>0</v>
      </c>
      <c r="F455" s="2">
        <f t="shared" si="167"/>
        <v>0</v>
      </c>
      <c r="G455" s="2">
        <f t="shared" si="168"/>
        <v>0</v>
      </c>
      <c r="H455" s="5">
        <f t="shared" si="169"/>
        <v>45</v>
      </c>
      <c r="I455" s="2">
        <f t="shared" si="170"/>
        <v>80.29549774620504</v>
      </c>
      <c r="J455" s="5">
        <f t="shared" si="171"/>
        <v>0.2</v>
      </c>
      <c r="K455" s="2">
        <f t="shared" si="172"/>
        <v>5.586547256251399E-25</v>
      </c>
      <c r="L455" s="5">
        <f t="shared" si="173"/>
        <v>-6.917194175199248</v>
      </c>
      <c r="M455" s="5">
        <f t="shared" si="174"/>
        <v>-8.465093399550303E-29</v>
      </c>
      <c r="N455" s="2">
        <f t="shared" si="175"/>
        <v>521.158119773535</v>
      </c>
      <c r="O455" s="2">
        <f t="shared" si="176"/>
        <v>3087.9677069553622</v>
      </c>
      <c r="P455" s="2">
        <f t="shared" si="177"/>
        <v>3131.6370072224277</v>
      </c>
      <c r="Q455" s="2">
        <f t="shared" si="160"/>
        <v>11273.89322600074</v>
      </c>
      <c r="R455" s="2">
        <f t="shared" si="178"/>
        <v>548354.9361907319</v>
      </c>
      <c r="S455" s="18">
        <f t="shared" si="179"/>
        <v>987.4067543412126</v>
      </c>
      <c r="T455" s="14">
        <f t="shared" si="180"/>
        <v>9.954133444611589E-32</v>
      </c>
      <c r="U455" s="3">
        <f t="shared" si="181"/>
        <v>1490.8951175054933</v>
      </c>
      <c r="V455" s="2">
        <f t="shared" si="161"/>
        <v>1217.8951175054933</v>
      </c>
      <c r="W455" s="2">
        <f t="shared" si="182"/>
        <v>704.8536400192879</v>
      </c>
      <c r="X455" s="5">
        <f t="shared" si="183"/>
        <v>4.442960679236518</v>
      </c>
      <c r="Y455" s="2">
        <f t="shared" si="184"/>
        <v>7103.919103420791</v>
      </c>
    </row>
    <row r="456" spans="1:25" ht="9.75">
      <c r="A456" s="5">
        <f t="shared" si="162"/>
        <v>442</v>
      </c>
      <c r="B456" s="2">
        <f t="shared" si="163"/>
        <v>6970</v>
      </c>
      <c r="C456" s="2">
        <f t="shared" si="164"/>
        <v>0</v>
      </c>
      <c r="D456" s="3">
        <f t="shared" si="165"/>
        <v>0</v>
      </c>
      <c r="E456" s="2">
        <f t="shared" si="166"/>
        <v>0</v>
      </c>
      <c r="F456" s="2">
        <f t="shared" si="167"/>
        <v>0</v>
      </c>
      <c r="G456" s="2">
        <f t="shared" si="168"/>
        <v>0</v>
      </c>
      <c r="H456" s="5">
        <f t="shared" si="169"/>
        <v>45</v>
      </c>
      <c r="I456" s="2">
        <f t="shared" si="170"/>
        <v>80.42024218804843</v>
      </c>
      <c r="J456" s="5">
        <f t="shared" si="171"/>
        <v>0.2</v>
      </c>
      <c r="K456" s="2">
        <f t="shared" si="172"/>
        <v>5.216721835934815E-25</v>
      </c>
      <c r="L456" s="5">
        <f t="shared" si="173"/>
        <v>-6.916042094653633</v>
      </c>
      <c r="M456" s="5">
        <f t="shared" si="174"/>
        <v>-7.90044205922208E-29</v>
      </c>
      <c r="N456" s="2">
        <f t="shared" si="175"/>
        <v>514.2420776788813</v>
      </c>
      <c r="O456" s="2">
        <f t="shared" si="176"/>
        <v>3087.9677069553622</v>
      </c>
      <c r="P456" s="2">
        <f t="shared" si="177"/>
        <v>3130.493487240414</v>
      </c>
      <c r="Q456" s="2">
        <f t="shared" si="160"/>
        <v>11269.776554065491</v>
      </c>
      <c r="R456" s="2">
        <f t="shared" si="178"/>
        <v>548872.6362894581</v>
      </c>
      <c r="S456" s="18">
        <f t="shared" si="179"/>
        <v>990.494722048168</v>
      </c>
      <c r="T456" s="14">
        <f t="shared" si="180"/>
        <v>9.301968955993833E-32</v>
      </c>
      <c r="U456" s="3">
        <f t="shared" si="181"/>
        <v>1492.3757397878503</v>
      </c>
      <c r="V456" s="2">
        <f t="shared" si="161"/>
        <v>1219.3757397878503</v>
      </c>
      <c r="W456" s="2">
        <f t="shared" si="182"/>
        <v>705.3402781120907</v>
      </c>
      <c r="X456" s="5">
        <f t="shared" si="183"/>
        <v>4.438274098878166</v>
      </c>
      <c r="Y456" s="2">
        <f t="shared" si="184"/>
        <v>7098.821874939307</v>
      </c>
    </row>
    <row r="457" spans="1:25" ht="9.75">
      <c r="A457" s="5">
        <f t="shared" si="162"/>
        <v>443</v>
      </c>
      <c r="B457" s="2">
        <f t="shared" si="163"/>
        <v>6970</v>
      </c>
      <c r="C457" s="2">
        <f t="shared" si="164"/>
        <v>0</v>
      </c>
      <c r="D457" s="3">
        <f t="shared" si="165"/>
        <v>0</v>
      </c>
      <c r="E457" s="2">
        <f t="shared" si="166"/>
        <v>0</v>
      </c>
      <c r="F457" s="2">
        <f t="shared" si="167"/>
        <v>0</v>
      </c>
      <c r="G457" s="2">
        <f t="shared" si="168"/>
        <v>0</v>
      </c>
      <c r="H457" s="5">
        <f t="shared" si="169"/>
        <v>45</v>
      </c>
      <c r="I457" s="2">
        <f t="shared" si="170"/>
        <v>80.5450575720161</v>
      </c>
      <c r="J457" s="5">
        <f t="shared" si="171"/>
        <v>0.2</v>
      </c>
      <c r="K457" s="2">
        <f t="shared" si="172"/>
        <v>4.875835600194022E-25</v>
      </c>
      <c r="L457" s="5">
        <f t="shared" si="173"/>
        <v>-6.914905467636087</v>
      </c>
      <c r="M457" s="5">
        <f t="shared" si="174"/>
        <v>-7.380167783483064E-29</v>
      </c>
      <c r="N457" s="2">
        <f t="shared" si="175"/>
        <v>507.3271722112452</v>
      </c>
      <c r="O457" s="2">
        <f t="shared" si="176"/>
        <v>3087.9677069553622</v>
      </c>
      <c r="P457" s="2">
        <f t="shared" si="177"/>
        <v>3129.365018476275</v>
      </c>
      <c r="Q457" s="2">
        <f t="shared" si="160"/>
        <v>11265.71406651459</v>
      </c>
      <c r="R457" s="2">
        <f t="shared" si="178"/>
        <v>549383.4209144032</v>
      </c>
      <c r="S457" s="18">
        <f t="shared" si="179"/>
        <v>993.5826897551234</v>
      </c>
      <c r="T457" s="14">
        <f t="shared" si="180"/>
        <v>8.700404050315818E-32</v>
      </c>
      <c r="U457" s="3">
        <f t="shared" si="181"/>
        <v>1493.836583815193</v>
      </c>
      <c r="V457" s="2">
        <f t="shared" si="161"/>
        <v>1220.836583815193</v>
      </c>
      <c r="W457" s="2">
        <f t="shared" si="182"/>
        <v>705.820415659539</v>
      </c>
      <c r="X457" s="5">
        <f t="shared" si="183"/>
        <v>4.433656138370702</v>
      </c>
      <c r="Y457" s="2">
        <f t="shared" si="184"/>
        <v>7093.797377290238</v>
      </c>
    </row>
    <row r="458" spans="1:25" ht="9.75">
      <c r="A458" s="5">
        <f t="shared" si="162"/>
        <v>444</v>
      </c>
      <c r="B458" s="2">
        <f t="shared" si="163"/>
        <v>6970</v>
      </c>
      <c r="C458" s="2">
        <f t="shared" si="164"/>
        <v>0</v>
      </c>
      <c r="D458" s="3">
        <f t="shared" si="165"/>
        <v>0</v>
      </c>
      <c r="E458" s="2">
        <f t="shared" si="166"/>
        <v>0</v>
      </c>
      <c r="F458" s="2">
        <f t="shared" si="167"/>
        <v>0</v>
      </c>
      <c r="G458" s="2">
        <f t="shared" si="168"/>
        <v>0</v>
      </c>
      <c r="H458" s="5">
        <f t="shared" si="169"/>
        <v>45</v>
      </c>
      <c r="I458" s="2">
        <f t="shared" si="170"/>
        <v>80.66994304698615</v>
      </c>
      <c r="J458" s="5">
        <f t="shared" si="171"/>
        <v>0.2</v>
      </c>
      <c r="K458" s="2">
        <f t="shared" si="172"/>
        <v>4.56139351261348E-25</v>
      </c>
      <c r="L458" s="5">
        <f t="shared" si="173"/>
        <v>-6.913784281032234</v>
      </c>
      <c r="M458" s="5">
        <f t="shared" si="174"/>
        <v>-6.900431058424749E-29</v>
      </c>
      <c r="N458" s="2">
        <f t="shared" si="175"/>
        <v>500.413387930213</v>
      </c>
      <c r="O458" s="2">
        <f t="shared" si="176"/>
        <v>3087.9677069553622</v>
      </c>
      <c r="P458" s="2">
        <f t="shared" si="177"/>
        <v>3128.2516072111193</v>
      </c>
      <c r="Q458" s="2">
        <f t="shared" si="160"/>
        <v>11261.70578596003</v>
      </c>
      <c r="R458" s="2">
        <f t="shared" si="178"/>
        <v>549887.2911944739</v>
      </c>
      <c r="S458" s="18">
        <f t="shared" si="179"/>
        <v>996.6706574620788</v>
      </c>
      <c r="T458" s="14">
        <f t="shared" si="180"/>
        <v>8.145110917362007E-32</v>
      </c>
      <c r="U458" s="3">
        <f t="shared" si="181"/>
        <v>1495.277652816195</v>
      </c>
      <c r="V458" s="2">
        <f t="shared" si="161"/>
        <v>1222.277652816195</v>
      </c>
      <c r="W458" s="2">
        <f t="shared" si="182"/>
        <v>706.2940537228055</v>
      </c>
      <c r="X458" s="5">
        <f t="shared" si="183"/>
        <v>4.429106532502174</v>
      </c>
      <c r="Y458" s="2">
        <f t="shared" si="184"/>
        <v>7088.845413224094</v>
      </c>
    </row>
    <row r="459" spans="1:25" ht="9.75">
      <c r="A459" s="5">
        <f t="shared" si="162"/>
        <v>445</v>
      </c>
      <c r="B459" s="2">
        <f t="shared" si="163"/>
        <v>6970</v>
      </c>
      <c r="C459" s="2">
        <f t="shared" si="164"/>
        <v>0</v>
      </c>
      <c r="D459" s="3">
        <f t="shared" si="165"/>
        <v>0</v>
      </c>
      <c r="E459" s="2">
        <f t="shared" si="166"/>
        <v>0</v>
      </c>
      <c r="F459" s="2">
        <f t="shared" si="167"/>
        <v>0</v>
      </c>
      <c r="G459" s="2">
        <f t="shared" si="168"/>
        <v>0</v>
      </c>
      <c r="H459" s="5">
        <f t="shared" si="169"/>
        <v>45</v>
      </c>
      <c r="I459" s="2">
        <f t="shared" si="170"/>
        <v>80.79489775846905</v>
      </c>
      <c r="J459" s="5">
        <f t="shared" si="171"/>
        <v>0.2</v>
      </c>
      <c r="K459" s="2">
        <f t="shared" si="172"/>
        <v>4.271132875685172E-25</v>
      </c>
      <c r="L459" s="5">
        <f t="shared" si="173"/>
        <v>-6.912678521910745</v>
      </c>
      <c r="M459" s="5">
        <f t="shared" si="174"/>
        <v>-6.457750904499433E-29</v>
      </c>
      <c r="N459" s="2">
        <f t="shared" si="175"/>
        <v>493.50070940830227</v>
      </c>
      <c r="O459" s="2">
        <f t="shared" si="176"/>
        <v>3087.9677069553622</v>
      </c>
      <c r="P459" s="2">
        <f t="shared" si="177"/>
        <v>3127.1532596573606</v>
      </c>
      <c r="Q459" s="2">
        <f t="shared" si="160"/>
        <v>11257.751734766498</v>
      </c>
      <c r="R459" s="2">
        <f t="shared" si="178"/>
        <v>550384.2482431431</v>
      </c>
      <c r="S459" s="18">
        <f t="shared" si="179"/>
        <v>999.7586251690342</v>
      </c>
      <c r="T459" s="14">
        <f t="shared" si="180"/>
        <v>7.632161735570425E-32</v>
      </c>
      <c r="U459" s="3">
        <f t="shared" si="181"/>
        <v>1496.6989499753893</v>
      </c>
      <c r="V459" s="2">
        <f t="shared" si="161"/>
        <v>1223.6989499753893</v>
      </c>
      <c r="W459" s="2">
        <f t="shared" si="182"/>
        <v>706.7611933485546</v>
      </c>
      <c r="X459" s="5">
        <f t="shared" si="183"/>
        <v>4.4246250205692</v>
      </c>
      <c r="Y459" s="2">
        <f t="shared" si="184"/>
        <v>7083.965788100799</v>
      </c>
    </row>
    <row r="460" spans="1:25" ht="9.75">
      <c r="A460" s="5">
        <f t="shared" si="162"/>
        <v>446</v>
      </c>
      <c r="B460" s="2">
        <f t="shared" si="163"/>
        <v>6970</v>
      </c>
      <c r="C460" s="2">
        <f t="shared" si="164"/>
        <v>0</v>
      </c>
      <c r="D460" s="3">
        <f t="shared" si="165"/>
        <v>0</v>
      </c>
      <c r="E460" s="2">
        <f t="shared" si="166"/>
        <v>0</v>
      </c>
      <c r="F460" s="2">
        <f t="shared" si="167"/>
        <v>0</v>
      </c>
      <c r="G460" s="2">
        <f t="shared" si="168"/>
        <v>0</v>
      </c>
      <c r="H460" s="5">
        <f t="shared" si="169"/>
        <v>45</v>
      </c>
      <c r="I460" s="2">
        <f t="shared" si="170"/>
        <v>80.91992084864256</v>
      </c>
      <c r="J460" s="5">
        <f t="shared" si="171"/>
        <v>0.2</v>
      </c>
      <c r="K460" s="2">
        <f t="shared" si="172"/>
        <v>4.003000310277448E-25</v>
      </c>
      <c r="L460" s="5">
        <f t="shared" si="173"/>
        <v>-6.911588177522989</v>
      </c>
      <c r="M460" s="5">
        <f t="shared" si="174"/>
        <v>-6.048969268697494E-29</v>
      </c>
      <c r="N460" s="2">
        <f t="shared" si="175"/>
        <v>486.58912123077926</v>
      </c>
      <c r="O460" s="2">
        <f t="shared" si="176"/>
        <v>3087.9677069553622</v>
      </c>
      <c r="P460" s="2">
        <f t="shared" si="177"/>
        <v>3126.0699819580655</v>
      </c>
      <c r="Q460" s="2">
        <f t="shared" si="160"/>
        <v>11253.851935049035</v>
      </c>
      <c r="R460" s="2">
        <f t="shared" si="178"/>
        <v>550874.2931584626</v>
      </c>
      <c r="S460" s="18">
        <f t="shared" si="179"/>
        <v>1002.8465928759896</v>
      </c>
      <c r="T460" s="14">
        <f t="shared" si="180"/>
        <v>7.157989325441773E-32</v>
      </c>
      <c r="U460" s="3">
        <f t="shared" si="181"/>
        <v>1498.100478433203</v>
      </c>
      <c r="V460" s="2">
        <f t="shared" si="161"/>
        <v>1225.100478433203</v>
      </c>
      <c r="W460" s="2">
        <f t="shared" si="182"/>
        <v>707.2218355689549</v>
      </c>
      <c r="X460" s="5">
        <f t="shared" si="183"/>
        <v>4.420211346335432</v>
      </c>
      <c r="Y460" s="2">
        <f t="shared" si="184"/>
        <v>7079.158309894628</v>
      </c>
    </row>
    <row r="461" spans="1:25" ht="9.75">
      <c r="A461" s="5">
        <f t="shared" si="162"/>
        <v>447</v>
      </c>
      <c r="B461" s="2">
        <f t="shared" si="163"/>
        <v>6970</v>
      </c>
      <c r="C461" s="2">
        <f t="shared" si="164"/>
        <v>0</v>
      </c>
      <c r="D461" s="3">
        <f t="shared" si="165"/>
        <v>0</v>
      </c>
      <c r="E461" s="2">
        <f t="shared" si="166"/>
        <v>0</v>
      </c>
      <c r="F461" s="2">
        <f t="shared" si="167"/>
        <v>0</v>
      </c>
      <c r="G461" s="2">
        <f t="shared" si="168"/>
        <v>0</v>
      </c>
      <c r="H461" s="5">
        <f t="shared" si="169"/>
        <v>45</v>
      </c>
      <c r="I461" s="2">
        <f t="shared" si="170"/>
        <v>81.04501145638706</v>
      </c>
      <c r="J461" s="5">
        <f t="shared" si="171"/>
        <v>0.2</v>
      </c>
      <c r="K461" s="2">
        <f t="shared" si="172"/>
        <v>3.7551311401983544E-25</v>
      </c>
      <c r="L461" s="5">
        <f t="shared" si="173"/>
        <v>-6.910513235302669</v>
      </c>
      <c r="M461" s="5">
        <f t="shared" si="174"/>
        <v>-5.671219144317783E-29</v>
      </c>
      <c r="N461" s="2">
        <f t="shared" si="175"/>
        <v>479.67860799547657</v>
      </c>
      <c r="O461" s="2">
        <f t="shared" si="176"/>
        <v>3087.9677069553622</v>
      </c>
      <c r="P461" s="2">
        <f t="shared" si="177"/>
        <v>3125.0017801863146</v>
      </c>
      <c r="Q461" s="2">
        <f t="shared" si="160"/>
        <v>11250.006408670733</v>
      </c>
      <c r="R461" s="2">
        <f t="shared" si="178"/>
        <v>551357.4270230758</v>
      </c>
      <c r="S461" s="18">
        <f t="shared" si="179"/>
        <v>1005.934560582945</v>
      </c>
      <c r="T461" s="14">
        <f t="shared" si="180"/>
        <v>6.719351885218665E-32</v>
      </c>
      <c r="U461" s="3">
        <f t="shared" si="181"/>
        <v>1499.4822412859967</v>
      </c>
      <c r="V461" s="2">
        <f t="shared" si="161"/>
        <v>1226.4822412859967</v>
      </c>
      <c r="W461" s="2">
        <f t="shared" si="182"/>
        <v>707.6759814016912</v>
      </c>
      <c r="X461" s="5">
        <f t="shared" si="183"/>
        <v>4.415865257990861</v>
      </c>
      <c r="Y461" s="2">
        <f t="shared" si="184"/>
        <v>7074.422789198935</v>
      </c>
    </row>
    <row r="462" spans="1:25" ht="9.75">
      <c r="A462" s="5">
        <f t="shared" si="162"/>
        <v>448</v>
      </c>
      <c r="B462" s="2">
        <f t="shared" si="163"/>
        <v>6970</v>
      </c>
      <c r="C462" s="2">
        <f t="shared" si="164"/>
        <v>0</v>
      </c>
      <c r="D462" s="3">
        <f t="shared" si="165"/>
        <v>0</v>
      </c>
      <c r="E462" s="2">
        <f t="shared" si="166"/>
        <v>0</v>
      </c>
      <c r="F462" s="2">
        <f t="shared" si="167"/>
        <v>0</v>
      </c>
      <c r="G462" s="2">
        <f t="shared" si="168"/>
        <v>0</v>
      </c>
      <c r="H462" s="5">
        <f t="shared" si="169"/>
        <v>45</v>
      </c>
      <c r="I462" s="2">
        <f t="shared" si="170"/>
        <v>81.17016871732113</v>
      </c>
      <c r="J462" s="5">
        <f t="shared" si="171"/>
        <v>0.2</v>
      </c>
      <c r="K462" s="2">
        <f t="shared" si="172"/>
        <v>3.5258309187406285E-25</v>
      </c>
      <c r="L462" s="5">
        <f t="shared" si="173"/>
        <v>-6.909453682865472</v>
      </c>
      <c r="M462" s="5">
        <f t="shared" si="174"/>
        <v>-5.321896009831333E-29</v>
      </c>
      <c r="N462" s="2">
        <f t="shared" si="175"/>
        <v>472.7691543126111</v>
      </c>
      <c r="O462" s="2">
        <f t="shared" si="176"/>
        <v>3087.9677069553622</v>
      </c>
      <c r="P462" s="2">
        <f t="shared" si="177"/>
        <v>3123.948660344568</v>
      </c>
      <c r="Q462" s="2">
        <f t="shared" si="160"/>
        <v>11246.215177240445</v>
      </c>
      <c r="R462" s="2">
        <f t="shared" si="178"/>
        <v>551833.6509042298</v>
      </c>
      <c r="S462" s="18">
        <f t="shared" si="179"/>
        <v>1009.0225282899004</v>
      </c>
      <c r="T462" s="14">
        <f t="shared" si="180"/>
        <v>6.313301365248858E-32</v>
      </c>
      <c r="U462" s="3">
        <f t="shared" si="181"/>
        <v>1500.8442415860973</v>
      </c>
      <c r="V462" s="2">
        <f t="shared" si="161"/>
        <v>1227.8442415860973</v>
      </c>
      <c r="W462" s="2">
        <f t="shared" si="182"/>
        <v>708.123631849976</v>
      </c>
      <c r="X462" s="5">
        <f t="shared" si="183"/>
        <v>4.411586508111922</v>
      </c>
      <c r="Y462" s="2">
        <f t="shared" si="184"/>
        <v>7069.759039230512</v>
      </c>
    </row>
    <row r="463" spans="1:25" ht="9.75">
      <c r="A463" s="5">
        <f t="shared" si="162"/>
        <v>449</v>
      </c>
      <c r="B463" s="2">
        <f t="shared" si="163"/>
        <v>6970</v>
      </c>
      <c r="C463" s="2">
        <f t="shared" si="164"/>
        <v>0</v>
      </c>
      <c r="D463" s="3">
        <f t="shared" si="165"/>
        <v>0</v>
      </c>
      <c r="E463" s="2">
        <f t="shared" si="166"/>
        <v>0</v>
      </c>
      <c r="F463" s="2">
        <f t="shared" si="167"/>
        <v>0</v>
      </c>
      <c r="G463" s="2">
        <f t="shared" si="168"/>
        <v>0</v>
      </c>
      <c r="H463" s="5">
        <f t="shared" si="169"/>
        <v>45</v>
      </c>
      <c r="I463" s="2">
        <f t="shared" si="170"/>
        <v>81.29539176383774</v>
      </c>
      <c r="J463" s="5">
        <f t="shared" si="171"/>
        <v>0.2</v>
      </c>
      <c r="K463" s="2">
        <f t="shared" si="172"/>
        <v>3.31355886408066E-25</v>
      </c>
      <c r="L463" s="5">
        <f t="shared" si="173"/>
        <v>-6.908409508008739</v>
      </c>
      <c r="M463" s="5">
        <f t="shared" si="174"/>
        <v>-4.998632224965799E-29</v>
      </c>
      <c r="N463" s="2">
        <f t="shared" si="175"/>
        <v>465.86074480460235</v>
      </c>
      <c r="O463" s="2">
        <f t="shared" si="176"/>
        <v>3087.9677069553622</v>
      </c>
      <c r="P463" s="2">
        <f t="shared" si="177"/>
        <v>3122.910628364036</v>
      </c>
      <c r="Q463" s="2">
        <f aca="true" t="shared" si="185" ref="Q463:Q526">P463*3.6</f>
        <v>11242.47826211053</v>
      </c>
      <c r="R463" s="2">
        <f t="shared" si="178"/>
        <v>552302.9658537884</v>
      </c>
      <c r="S463" s="18">
        <f t="shared" si="179"/>
        <v>1012.1104959968558</v>
      </c>
      <c r="T463" s="14">
        <f t="shared" si="180"/>
        <v>5.937155087667104E-32</v>
      </c>
      <c r="U463" s="3">
        <f t="shared" si="181"/>
        <v>1502.1864823418348</v>
      </c>
      <c r="V463" s="2">
        <f aca="true" t="shared" si="186" ref="V463:V526">U463-273</f>
        <v>1229.1864823418348</v>
      </c>
      <c r="W463" s="2">
        <f t="shared" si="182"/>
        <v>708.5647879025612</v>
      </c>
      <c r="X463" s="5">
        <f t="shared" si="183"/>
        <v>4.407374853622398</v>
      </c>
      <c r="Y463" s="2">
        <f t="shared" si="184"/>
        <v>7065.166875833724</v>
      </c>
    </row>
    <row r="464" spans="1:25" ht="9.75">
      <c r="A464" s="5">
        <f aca="true" t="shared" si="187" ref="A464:A527">A463+$T$2</f>
        <v>450</v>
      </c>
      <c r="B464" s="2">
        <f aca="true" t="shared" si="188" ref="B464:B527">IF(N463&gt;=0,IF(C463&gt;0,B463-E463,$E$2+$E$3),$E$3)</f>
        <v>6970</v>
      </c>
      <c r="C464" s="2">
        <f aca="true" t="shared" si="189" ref="C464:C527">IF(C463-E463&gt;0,C463-E463,0)</f>
        <v>0</v>
      </c>
      <c r="D464" s="3">
        <f aca="true" t="shared" si="190" ref="D464:D527">IF(C464&gt;0,IF($K$7=1,$K$9*($K$8-$E$4)/($K$8-C464),$K$9),0)</f>
        <v>0</v>
      </c>
      <c r="E464" s="2">
        <f aca="true" t="shared" si="191" ref="E464:E527">IF(C464&gt;0,IF($K$7=1,$T$2*$K$2*POWER(D464/$K$9,0.5),$T$2*$K$2),0)</f>
        <v>0</v>
      </c>
      <c r="F464" s="2">
        <f aca="true" t="shared" si="192" ref="F464:F527">IF(C464&gt;0,$K$3*POWER((E464/$T$2)/$K$2,2),0)</f>
        <v>0</v>
      </c>
      <c r="G464" s="2">
        <f aca="true" t="shared" si="193" ref="G464:G527">IF(F464&gt;0,F464+(1.22-T463)/1.22*($K$4-$K$3)*F464/$K$3,0)</f>
        <v>0</v>
      </c>
      <c r="H464" s="5">
        <f aca="true" t="shared" si="194" ref="H464:H527">IF(R463&lt;$Q$5,R463*$Q$4/$Q$5,IF(R463&lt;$Q$7,$Q$4+(R463-$Q$5)*($Q$6-$Q$4)/($Q$7-$Q$5),$Q$6))</f>
        <v>45</v>
      </c>
      <c r="I464" s="2">
        <f aca="true" t="shared" si="195" ref="I464:I527">IF(ABS(N463)&gt;0,ATAN(O463/N463)*180/3.1416,0)</f>
        <v>81.4206797251406</v>
      </c>
      <c r="J464" s="5">
        <f aca="true" t="shared" si="196" ref="J464:J527">$E$6*(IF(X464&lt;0.8,1,IF(X464&lt;1,1+1*(X464-0.8)/0.2,IF(X464&lt;2,0.8+1*(2-X464),0.8))))</f>
        <v>0.2</v>
      </c>
      <c r="K464" s="2">
        <f aca="true" t="shared" si="197" ref="K464:K527">0.5*P464*P464*T464*J464*3.14/4*POWER($E$5,2)</f>
        <v>3.11691299684461E-25</v>
      </c>
      <c r="L464" s="5">
        <f aca="true" t="shared" si="198" ref="L464:L527">(G464*COS(H463*3.1416/180)-(K463*COS(I463*3.1416/180)*IF(N463&gt;0,1,-1)))/B464-9.78*POWER(6378000/(6378000+R463),2)+POWER(O463,2)/(6378000+R463)</f>
        <v>-6.9073806987111155</v>
      </c>
      <c r="M464" s="5">
        <f aca="true" t="shared" si="199" ref="M464:M527">(G464*SIN(H463*3.1416/180)-ABS(K463*SIN(I463*3.1416/180)))/B464</f>
        <v>-4.699274063242169E-29</v>
      </c>
      <c r="N464" s="2">
        <f t="shared" si="175"/>
        <v>458.95336410589124</v>
      </c>
      <c r="O464" s="2">
        <f t="shared" si="176"/>
        <v>3087.9677069553622</v>
      </c>
      <c r="P464" s="2">
        <f t="shared" si="177"/>
        <v>3121.8876901040617</v>
      </c>
      <c r="Q464" s="2">
        <f t="shared" si="185"/>
        <v>11238.795684374621</v>
      </c>
      <c r="R464" s="2">
        <f t="shared" si="178"/>
        <v>552765.3729082437</v>
      </c>
      <c r="S464" s="18">
        <f t="shared" si="179"/>
        <v>1015.1984637038112</v>
      </c>
      <c r="T464" s="14">
        <f t="shared" si="180"/>
        <v>5.588470262353365E-32</v>
      </c>
      <c r="U464" s="3">
        <f t="shared" si="181"/>
        <v>1503.508966517577</v>
      </c>
      <c r="V464" s="2">
        <f t="shared" si="186"/>
        <v>1230.508966517577</v>
      </c>
      <c r="W464" s="2">
        <f t="shared" si="182"/>
        <v>708.999450533749</v>
      </c>
      <c r="X464" s="5">
        <f t="shared" si="183"/>
        <v>4.40323005575511</v>
      </c>
      <c r="Y464" s="2">
        <f t="shared" si="184"/>
        <v>7060.646117484361</v>
      </c>
    </row>
    <row r="465" spans="1:25" ht="9.75">
      <c r="A465" s="5">
        <f t="shared" si="187"/>
        <v>451</v>
      </c>
      <c r="B465" s="2">
        <f t="shared" si="188"/>
        <v>6970</v>
      </c>
      <c r="C465" s="2">
        <f t="shared" si="189"/>
        <v>0</v>
      </c>
      <c r="D465" s="3">
        <f t="shared" si="190"/>
        <v>0</v>
      </c>
      <c r="E465" s="2">
        <f t="shared" si="191"/>
        <v>0</v>
      </c>
      <c r="F465" s="2">
        <f t="shared" si="192"/>
        <v>0</v>
      </c>
      <c r="G465" s="2">
        <f t="shared" si="193"/>
        <v>0</v>
      </c>
      <c r="H465" s="5">
        <f t="shared" si="194"/>
        <v>45</v>
      </c>
      <c r="I465" s="2">
        <f t="shared" si="195"/>
        <v>81.54603172728092</v>
      </c>
      <c r="J465" s="5">
        <f t="shared" si="196"/>
        <v>0.2</v>
      </c>
      <c r="K465" s="2">
        <f t="shared" si="197"/>
        <v>2.934616796483074E-25</v>
      </c>
      <c r="L465" s="5">
        <f t="shared" si="198"/>
        <v>-6.906367243132216</v>
      </c>
      <c r="M465" s="5">
        <f t="shared" si="199"/>
        <v>-4.421861096456509E-29</v>
      </c>
      <c r="N465" s="2">
        <f t="shared" si="175"/>
        <v>452.04699686275904</v>
      </c>
      <c r="O465" s="2">
        <f t="shared" si="176"/>
        <v>3087.9677069553622</v>
      </c>
      <c r="P465" s="2">
        <f t="shared" si="177"/>
        <v>3120.8798513515057</v>
      </c>
      <c r="Q465" s="2">
        <f t="shared" si="185"/>
        <v>11235.16746486542</v>
      </c>
      <c r="R465" s="2">
        <f t="shared" si="178"/>
        <v>553220.873088728</v>
      </c>
      <c r="S465" s="18">
        <f t="shared" si="179"/>
        <v>1018.2864314107666</v>
      </c>
      <c r="T465" s="14">
        <f t="shared" si="180"/>
        <v>5.265021089263511E-32</v>
      </c>
      <c r="U465" s="3">
        <f t="shared" si="181"/>
        <v>1504.8116970337621</v>
      </c>
      <c r="V465" s="2">
        <f t="shared" si="186"/>
        <v>1231.8116970337621</v>
      </c>
      <c r="W465" s="2">
        <f t="shared" si="182"/>
        <v>709.4276207034044</v>
      </c>
      <c r="X465" s="5">
        <f t="shared" si="183"/>
        <v>4.399151880014374</v>
      </c>
      <c r="Y465" s="2">
        <f t="shared" si="184"/>
        <v>7056.196585293209</v>
      </c>
    </row>
    <row r="466" spans="1:25" ht="9.75">
      <c r="A466" s="5">
        <f t="shared" si="187"/>
        <v>452</v>
      </c>
      <c r="B466" s="2">
        <f t="shared" si="188"/>
        <v>6970</v>
      </c>
      <c r="C466" s="2">
        <f t="shared" si="189"/>
        <v>0</v>
      </c>
      <c r="D466" s="3">
        <f t="shared" si="190"/>
        <v>0</v>
      </c>
      <c r="E466" s="2">
        <f t="shared" si="191"/>
        <v>0</v>
      </c>
      <c r="F466" s="2">
        <f t="shared" si="192"/>
        <v>0</v>
      </c>
      <c r="G466" s="2">
        <f t="shared" si="193"/>
        <v>0</v>
      </c>
      <c r="H466" s="5">
        <f t="shared" si="194"/>
        <v>45</v>
      </c>
      <c r="I466" s="2">
        <f t="shared" si="195"/>
        <v>81.67144689319466</v>
      </c>
      <c r="J466" s="5">
        <f t="shared" si="196"/>
        <v>0.2</v>
      </c>
      <c r="K466" s="2">
        <f t="shared" si="197"/>
        <v>2.765507213691557E-25</v>
      </c>
      <c r="L466" s="5">
        <f t="shared" si="198"/>
        <v>-6.905369129612306</v>
      </c>
      <c r="M466" s="5">
        <f t="shared" si="199"/>
        <v>-4.164607678605697E-29</v>
      </c>
      <c r="N466" s="2">
        <f t="shared" si="175"/>
        <v>445.1416277331467</v>
      </c>
      <c r="O466" s="2">
        <f t="shared" si="176"/>
        <v>3087.9677069553622</v>
      </c>
      <c r="P466" s="2">
        <f t="shared" si="177"/>
        <v>3119.887117820142</v>
      </c>
      <c r="Q466" s="2">
        <f t="shared" si="185"/>
        <v>11231.593624152512</v>
      </c>
      <c r="R466" s="2">
        <f t="shared" si="178"/>
        <v>553669.467401026</v>
      </c>
      <c r="S466" s="18">
        <f t="shared" si="179"/>
        <v>1021.374399117722</v>
      </c>
      <c r="T466" s="14">
        <f t="shared" si="180"/>
        <v>4.964778171812144E-32</v>
      </c>
      <c r="U466" s="3">
        <f t="shared" si="181"/>
        <v>1506.0946767669345</v>
      </c>
      <c r="V466" s="2">
        <f t="shared" si="186"/>
        <v>1233.0946767669345</v>
      </c>
      <c r="W466" s="2">
        <f t="shared" si="182"/>
        <v>709.8492993569645</v>
      </c>
      <c r="X466" s="5">
        <f t="shared" si="183"/>
        <v>4.395140096139241</v>
      </c>
      <c r="Y466" s="2">
        <f t="shared" si="184"/>
        <v>7051.818103009445</v>
      </c>
    </row>
    <row r="467" spans="1:25" ht="9.75">
      <c r="A467" s="5">
        <f t="shared" si="187"/>
        <v>453</v>
      </c>
      <c r="B467" s="2">
        <f t="shared" si="188"/>
        <v>6970</v>
      </c>
      <c r="C467" s="2">
        <f t="shared" si="189"/>
        <v>0</v>
      </c>
      <c r="D467" s="3">
        <f t="shared" si="190"/>
        <v>0</v>
      </c>
      <c r="E467" s="2">
        <f t="shared" si="191"/>
        <v>0</v>
      </c>
      <c r="F467" s="2">
        <f t="shared" si="192"/>
        <v>0</v>
      </c>
      <c r="G467" s="2">
        <f t="shared" si="193"/>
        <v>0</v>
      </c>
      <c r="H467" s="5">
        <f t="shared" si="194"/>
        <v>45</v>
      </c>
      <c r="I467" s="2">
        <f t="shared" si="195"/>
        <v>81.79692434273997</v>
      </c>
      <c r="J467" s="5">
        <f t="shared" si="196"/>
        <v>0.2</v>
      </c>
      <c r="K467" s="2">
        <f t="shared" si="197"/>
        <v>2.6085238943075192E-25</v>
      </c>
      <c r="L467" s="5">
        <f t="shared" si="198"/>
        <v>-6.904386346671963</v>
      </c>
      <c r="M467" s="5">
        <f t="shared" si="199"/>
        <v>-3.925886305025571E-29</v>
      </c>
      <c r="N467" s="2">
        <f t="shared" si="175"/>
        <v>438.23724138647475</v>
      </c>
      <c r="O467" s="2">
        <f t="shared" si="176"/>
        <v>3087.9677069553622</v>
      </c>
      <c r="P467" s="2">
        <f t="shared" si="177"/>
        <v>3118.9094951500574</v>
      </c>
      <c r="Q467" s="2">
        <f t="shared" si="185"/>
        <v>11228.074182540207</v>
      </c>
      <c r="R467" s="2">
        <f t="shared" si="178"/>
        <v>554111.1568355858</v>
      </c>
      <c r="S467" s="18">
        <f t="shared" si="179"/>
        <v>1024.4623668246772</v>
      </c>
      <c r="T467" s="14">
        <f t="shared" si="180"/>
        <v>4.685889996562622E-32</v>
      </c>
      <c r="U467" s="3">
        <f t="shared" si="181"/>
        <v>1507.3579085497754</v>
      </c>
      <c r="V467" s="2">
        <f t="shared" si="186"/>
        <v>1234.3579085497754</v>
      </c>
      <c r="W467" s="2">
        <f t="shared" si="182"/>
        <v>710.2644874254506</v>
      </c>
      <c r="X467" s="5">
        <f t="shared" si="183"/>
        <v>4.391194478067465</v>
      </c>
      <c r="Y467" s="2">
        <f t="shared" si="184"/>
        <v>7047.510497023715</v>
      </c>
    </row>
    <row r="468" spans="1:25" ht="9.75">
      <c r="A468" s="5">
        <f t="shared" si="187"/>
        <v>454</v>
      </c>
      <c r="B468" s="2">
        <f t="shared" si="188"/>
        <v>6970</v>
      </c>
      <c r="C468" s="2">
        <f t="shared" si="189"/>
        <v>0</v>
      </c>
      <c r="D468" s="3">
        <f t="shared" si="190"/>
        <v>0</v>
      </c>
      <c r="E468" s="2">
        <f t="shared" si="191"/>
        <v>0</v>
      </c>
      <c r="F468" s="2">
        <f t="shared" si="192"/>
        <v>0</v>
      </c>
      <c r="G468" s="2">
        <f t="shared" si="193"/>
        <v>0</v>
      </c>
      <c r="H468" s="5">
        <f t="shared" si="194"/>
        <v>45</v>
      </c>
      <c r="I468" s="2">
        <f t="shared" si="195"/>
        <v>81.9224631927352</v>
      </c>
      <c r="J468" s="5">
        <f t="shared" si="196"/>
        <v>0.2</v>
      </c>
      <c r="K468" s="2">
        <f t="shared" si="197"/>
        <v>2.462699486197258E-25</v>
      </c>
      <c r="L468" s="5">
        <f t="shared" si="198"/>
        <v>-6.903418883011787</v>
      </c>
      <c r="M468" s="5">
        <f t="shared" si="199"/>
        <v>-3.7042126474924954E-29</v>
      </c>
      <c r="N468" s="2">
        <f t="shared" si="175"/>
        <v>431.33382250346295</v>
      </c>
      <c r="O468" s="2">
        <f t="shared" si="176"/>
        <v>3087.9677069553622</v>
      </c>
      <c r="P468" s="2">
        <f t="shared" si="177"/>
        <v>3117.946988907061</v>
      </c>
      <c r="Q468" s="2">
        <f t="shared" si="185"/>
        <v>11224.60916006542</v>
      </c>
      <c r="R468" s="2">
        <f t="shared" si="178"/>
        <v>554545.9423675308</v>
      </c>
      <c r="S468" s="18">
        <f t="shared" si="179"/>
        <v>1027.5503345316326</v>
      </c>
      <c r="T468" s="14">
        <f t="shared" si="180"/>
        <v>4.4266662615293845E-32</v>
      </c>
      <c r="U468" s="3">
        <f t="shared" si="181"/>
        <v>1508.601395171138</v>
      </c>
      <c r="V468" s="2">
        <f t="shared" si="186"/>
        <v>1235.601395171138</v>
      </c>
      <c r="W468" s="2">
        <f t="shared" si="182"/>
        <v>710.673185825479</v>
      </c>
      <c r="X468" s="5">
        <f t="shared" si="183"/>
        <v>4.387314803900227</v>
      </c>
      <c r="Y468" s="2">
        <f t="shared" si="184"/>
        <v>7043.273596371056</v>
      </c>
    </row>
    <row r="469" spans="1:25" ht="9.75">
      <c r="A469" s="5">
        <f t="shared" si="187"/>
        <v>455</v>
      </c>
      <c r="B469" s="2">
        <f t="shared" si="188"/>
        <v>6970</v>
      </c>
      <c r="C469" s="2">
        <f t="shared" si="189"/>
        <v>0</v>
      </c>
      <c r="D469" s="3">
        <f t="shared" si="190"/>
        <v>0</v>
      </c>
      <c r="E469" s="2">
        <f t="shared" si="191"/>
        <v>0</v>
      </c>
      <c r="F469" s="2">
        <f t="shared" si="192"/>
        <v>0</v>
      </c>
      <c r="G469" s="2">
        <f t="shared" si="193"/>
        <v>0</v>
      </c>
      <c r="H469" s="5">
        <f t="shared" si="194"/>
        <v>45</v>
      </c>
      <c r="I469" s="2">
        <f t="shared" si="195"/>
        <v>82.04806255699694</v>
      </c>
      <c r="J469" s="5">
        <f t="shared" si="196"/>
        <v>0.2</v>
      </c>
      <c r="K469" s="2">
        <f t="shared" si="197"/>
        <v>2.3271509148679667E-25</v>
      </c>
      <c r="L469" s="5">
        <f t="shared" si="198"/>
        <v>-6.902466727512052</v>
      </c>
      <c r="M469" s="5">
        <f t="shared" si="199"/>
        <v>-3.4982320881324516E-29</v>
      </c>
      <c r="N469" s="2">
        <f t="shared" si="175"/>
        <v>424.4313557759509</v>
      </c>
      <c r="O469" s="2">
        <f t="shared" si="176"/>
        <v>3087.9677069553622</v>
      </c>
      <c r="P469" s="2">
        <f t="shared" si="177"/>
        <v>3116.9996045821003</v>
      </c>
      <c r="Q469" s="2">
        <f t="shared" si="185"/>
        <v>11221.19857649556</v>
      </c>
      <c r="R469" s="2">
        <f t="shared" si="178"/>
        <v>554973.8249566705</v>
      </c>
      <c r="S469" s="18">
        <f t="shared" si="179"/>
        <v>1030.638302238588</v>
      </c>
      <c r="T469" s="14">
        <f t="shared" si="180"/>
        <v>4.185562859338516E-32</v>
      </c>
      <c r="U469" s="3">
        <f t="shared" si="181"/>
        <v>1509.8251393760777</v>
      </c>
      <c r="V469" s="2">
        <f t="shared" si="186"/>
        <v>1236.8251393760777</v>
      </c>
      <c r="W469" s="2">
        <f t="shared" si="182"/>
        <v>711.0753954592702</v>
      </c>
      <c r="X469" s="5">
        <f t="shared" si="183"/>
        <v>4.383500855867596</v>
      </c>
      <c r="Y469" s="2">
        <f t="shared" si="184"/>
        <v>7039.107232733567</v>
      </c>
    </row>
    <row r="470" spans="1:25" ht="9.75">
      <c r="A470" s="5">
        <f t="shared" si="187"/>
        <v>456</v>
      </c>
      <c r="B470" s="2">
        <f t="shared" si="188"/>
        <v>6970</v>
      </c>
      <c r="C470" s="2">
        <f t="shared" si="189"/>
        <v>0</v>
      </c>
      <c r="D470" s="3">
        <f t="shared" si="190"/>
        <v>0</v>
      </c>
      <c r="E470" s="2">
        <f t="shared" si="191"/>
        <v>0</v>
      </c>
      <c r="F470" s="2">
        <f t="shared" si="192"/>
        <v>0</v>
      </c>
      <c r="G470" s="2">
        <f t="shared" si="193"/>
        <v>0</v>
      </c>
      <c r="H470" s="5">
        <f t="shared" si="194"/>
        <v>45</v>
      </c>
      <c r="I470" s="2">
        <f t="shared" si="195"/>
        <v>82.17372154637881</v>
      </c>
      <c r="J470" s="5">
        <f t="shared" si="196"/>
        <v>0.2</v>
      </c>
      <c r="K470" s="2">
        <f t="shared" si="197"/>
        <v>2.20107152612885E-25</v>
      </c>
      <c r="L470" s="5">
        <f t="shared" si="198"/>
        <v>-6.901529869232426</v>
      </c>
      <c r="M470" s="5">
        <f t="shared" si="199"/>
        <v>-3.3067075945272134E-29</v>
      </c>
      <c r="N470" s="2">
        <f t="shared" si="175"/>
        <v>417.5298259067185</v>
      </c>
      <c r="O470" s="2">
        <f t="shared" si="176"/>
        <v>3087.9677069553622</v>
      </c>
      <c r="P470" s="2">
        <f t="shared" si="177"/>
        <v>3116.067347590686</v>
      </c>
      <c r="Q470" s="2">
        <f t="shared" si="185"/>
        <v>11217.84245132647</v>
      </c>
      <c r="R470" s="2">
        <f t="shared" si="178"/>
        <v>555394.8055475119</v>
      </c>
      <c r="S470" s="18">
        <f t="shared" si="179"/>
        <v>1033.7262699455434</v>
      </c>
      <c r="T470" s="14">
        <f t="shared" si="180"/>
        <v>3.961168342700786E-32</v>
      </c>
      <c r="U470" s="3">
        <f t="shared" si="181"/>
        <v>1511.0291438658842</v>
      </c>
      <c r="V470" s="2">
        <f t="shared" si="186"/>
        <v>1238.0291438658842</v>
      </c>
      <c r="W470" s="2">
        <f t="shared" si="182"/>
        <v>711.4711172146611</v>
      </c>
      <c r="X470" s="5">
        <f t="shared" si="183"/>
        <v>4.379752420294699</v>
      </c>
      <c r="Y470" s="2">
        <f t="shared" si="184"/>
        <v>7035.011240442896</v>
      </c>
    </row>
    <row r="471" spans="1:25" ht="9.75">
      <c r="A471" s="5">
        <f t="shared" si="187"/>
        <v>457</v>
      </c>
      <c r="B471" s="2">
        <f t="shared" si="188"/>
        <v>6970</v>
      </c>
      <c r="C471" s="2">
        <f t="shared" si="189"/>
        <v>0</v>
      </c>
      <c r="D471" s="3">
        <f t="shared" si="190"/>
        <v>0</v>
      </c>
      <c r="E471" s="2">
        <f t="shared" si="191"/>
        <v>0</v>
      </c>
      <c r="F471" s="2">
        <f t="shared" si="192"/>
        <v>0</v>
      </c>
      <c r="G471" s="2">
        <f t="shared" si="193"/>
        <v>0</v>
      </c>
      <c r="H471" s="5">
        <f t="shared" si="194"/>
        <v>45</v>
      </c>
      <c r="I471" s="2">
        <f t="shared" si="195"/>
        <v>82.2994392688103</v>
      </c>
      <c r="J471" s="5">
        <f t="shared" si="196"/>
        <v>0.2</v>
      </c>
      <c r="K471" s="2">
        <f t="shared" si="197"/>
        <v>2.083724005270826E-25</v>
      </c>
      <c r="L471" s="5">
        <f t="shared" si="198"/>
        <v>-6.900608297411659</v>
      </c>
      <c r="M471" s="5">
        <f t="shared" si="199"/>
        <v>-3.128508795714851E-29</v>
      </c>
      <c r="N471" s="2">
        <f t="shared" si="175"/>
        <v>410.6292176093068</v>
      </c>
      <c r="O471" s="2">
        <f t="shared" si="176"/>
        <v>3087.9677069553622</v>
      </c>
      <c r="P471" s="2">
        <f t="shared" si="177"/>
        <v>3115.1502232723205</v>
      </c>
      <c r="Q471" s="2">
        <f t="shared" si="185"/>
        <v>11214.540803780354</v>
      </c>
      <c r="R471" s="2">
        <f t="shared" si="178"/>
        <v>555808.8850692699</v>
      </c>
      <c r="S471" s="18">
        <f t="shared" si="179"/>
        <v>1036.8142376524988</v>
      </c>
      <c r="T471" s="14">
        <f t="shared" si="180"/>
        <v>3.752191718444211E-32</v>
      </c>
      <c r="U471" s="3">
        <f t="shared" si="181"/>
        <v>1512.213411298112</v>
      </c>
      <c r="V471" s="2">
        <f t="shared" si="186"/>
        <v>1239.213411298112</v>
      </c>
      <c r="W471" s="2">
        <f t="shared" si="182"/>
        <v>711.8603519651138</v>
      </c>
      <c r="X471" s="5">
        <f t="shared" si="183"/>
        <v>4.376069287568617</v>
      </c>
      <c r="Y471" s="2">
        <f t="shared" si="184"/>
        <v>7030.985456482518</v>
      </c>
    </row>
    <row r="472" spans="1:25" ht="9.75">
      <c r="A472" s="5">
        <f t="shared" si="187"/>
        <v>458</v>
      </c>
      <c r="B472" s="2">
        <f t="shared" si="188"/>
        <v>6970</v>
      </c>
      <c r="C472" s="2">
        <f t="shared" si="189"/>
        <v>0</v>
      </c>
      <c r="D472" s="3">
        <f t="shared" si="190"/>
        <v>0</v>
      </c>
      <c r="E472" s="2">
        <f t="shared" si="191"/>
        <v>0</v>
      </c>
      <c r="F472" s="2">
        <f t="shared" si="192"/>
        <v>0</v>
      </c>
      <c r="G472" s="2">
        <f t="shared" si="193"/>
        <v>0</v>
      </c>
      <c r="H472" s="5">
        <f t="shared" si="194"/>
        <v>45</v>
      </c>
      <c r="I472" s="2">
        <f t="shared" si="195"/>
        <v>82.42521482933606</v>
      </c>
      <c r="J472" s="5">
        <f t="shared" si="196"/>
        <v>0.2</v>
      </c>
      <c r="K472" s="2">
        <f t="shared" si="197"/>
        <v>1.9744339921105846E-25</v>
      </c>
      <c r="L472" s="5">
        <f t="shared" si="198"/>
        <v>-6.899702001467285</v>
      </c>
      <c r="M472" s="5">
        <f t="shared" si="199"/>
        <v>-2.9626021341119087E-29</v>
      </c>
      <c r="N472" s="2">
        <f t="shared" si="175"/>
        <v>403.7295156078395</v>
      </c>
      <c r="O472" s="2">
        <f t="shared" si="176"/>
        <v>3087.9677069553622</v>
      </c>
      <c r="P472" s="2">
        <f t="shared" si="177"/>
        <v>3114.24823688994</v>
      </c>
      <c r="Q472" s="2">
        <f t="shared" si="185"/>
        <v>11211.293652803784</v>
      </c>
      <c r="R472" s="2">
        <f t="shared" si="178"/>
        <v>556216.0644358785</v>
      </c>
      <c r="S472" s="18">
        <f t="shared" si="179"/>
        <v>1039.9022053594542</v>
      </c>
      <c r="T472" s="14">
        <f t="shared" si="180"/>
        <v>3.557451433019011E-32</v>
      </c>
      <c r="U472" s="3">
        <f t="shared" si="181"/>
        <v>1513.3779442866125</v>
      </c>
      <c r="V472" s="2">
        <f t="shared" si="186"/>
        <v>1240.3779442866125</v>
      </c>
      <c r="W472" s="2">
        <f t="shared" si="182"/>
        <v>712.2431005697258</v>
      </c>
      <c r="X472" s="5">
        <f t="shared" si="183"/>
        <v>4.372451252105976</v>
      </c>
      <c r="Y472" s="2">
        <f t="shared" si="184"/>
        <v>7027.029720489849</v>
      </c>
    </row>
    <row r="473" spans="1:25" ht="9.75">
      <c r="A473" s="5">
        <f t="shared" si="187"/>
        <v>459</v>
      </c>
      <c r="B473" s="2">
        <f t="shared" si="188"/>
        <v>6970</v>
      </c>
      <c r="C473" s="2">
        <f t="shared" si="189"/>
        <v>0</v>
      </c>
      <c r="D473" s="3">
        <f t="shared" si="190"/>
        <v>0</v>
      </c>
      <c r="E473" s="2">
        <f t="shared" si="191"/>
        <v>0</v>
      </c>
      <c r="F473" s="2">
        <f t="shared" si="192"/>
        <v>0</v>
      </c>
      <c r="G473" s="2">
        <f t="shared" si="193"/>
        <v>0</v>
      </c>
      <c r="H473" s="5">
        <f t="shared" si="194"/>
        <v>45</v>
      </c>
      <c r="I473" s="2">
        <f t="shared" si="195"/>
        <v>82.55104733015544</v>
      </c>
      <c r="J473" s="5">
        <f t="shared" si="196"/>
        <v>0.2</v>
      </c>
      <c r="K473" s="2">
        <f t="shared" si="197"/>
        <v>1.8725843200002566E-25</v>
      </c>
      <c r="L473" s="5">
        <f t="shared" si="198"/>
        <v>-6.898810970995326</v>
      </c>
      <c r="M473" s="5">
        <f t="shared" si="199"/>
        <v>-2.808041981974326E-29</v>
      </c>
      <c r="N473" s="2">
        <f t="shared" si="175"/>
        <v>396.8307046368442</v>
      </c>
      <c r="O473" s="2">
        <f t="shared" si="176"/>
        <v>3087.9677069553622</v>
      </c>
      <c r="P473" s="2">
        <f t="shared" si="177"/>
        <v>3113.361393629357</v>
      </c>
      <c r="Q473" s="2">
        <f t="shared" si="185"/>
        <v>11208.101017065685</v>
      </c>
      <c r="R473" s="2">
        <f t="shared" si="178"/>
        <v>556616.3445460008</v>
      </c>
      <c r="S473" s="18">
        <f t="shared" si="179"/>
        <v>1042.9901730664096</v>
      </c>
      <c r="T473" s="14">
        <f t="shared" si="180"/>
        <v>3.3758654271743354E-32</v>
      </c>
      <c r="U473" s="3">
        <f t="shared" si="181"/>
        <v>1514.5227454015624</v>
      </c>
      <c r="V473" s="2">
        <f t="shared" si="186"/>
        <v>1241.5227454015624</v>
      </c>
      <c r="W473" s="2">
        <f t="shared" si="182"/>
        <v>712.6193638732408</v>
      </c>
      <c r="X473" s="5">
        <f t="shared" si="183"/>
        <v>4.368898112321229</v>
      </c>
      <c r="Y473" s="2">
        <f t="shared" si="184"/>
        <v>7023.143874758143</v>
      </c>
    </row>
    <row r="474" spans="1:25" ht="9.75">
      <c r="A474" s="5">
        <f t="shared" si="187"/>
        <v>460</v>
      </c>
      <c r="B474" s="2">
        <f t="shared" si="188"/>
        <v>6970</v>
      </c>
      <c r="C474" s="2">
        <f t="shared" si="189"/>
        <v>0</v>
      </c>
      <c r="D474" s="3">
        <f t="shared" si="190"/>
        <v>0</v>
      </c>
      <c r="E474" s="2">
        <f t="shared" si="191"/>
        <v>0</v>
      </c>
      <c r="F474" s="2">
        <f t="shared" si="192"/>
        <v>0</v>
      </c>
      <c r="G474" s="2">
        <f t="shared" si="193"/>
        <v>0</v>
      </c>
      <c r="H474" s="5">
        <f t="shared" si="194"/>
        <v>45</v>
      </c>
      <c r="I474" s="2">
        <f t="shared" si="195"/>
        <v>82.6769358706627</v>
      </c>
      <c r="J474" s="5">
        <f t="shared" si="196"/>
        <v>0.2</v>
      </c>
      <c r="K474" s="2">
        <f t="shared" si="197"/>
        <v>1.7776098146707733E-25</v>
      </c>
      <c r="L474" s="5">
        <f t="shared" si="198"/>
        <v>-6.897935195770021</v>
      </c>
      <c r="M474" s="5">
        <f t="shared" si="199"/>
        <v>-2.663962623066478E-29</v>
      </c>
      <c r="N474" s="2">
        <f t="shared" si="175"/>
        <v>389.9327694410742</v>
      </c>
      <c r="O474" s="2">
        <f t="shared" si="176"/>
        <v>3087.9677069553622</v>
      </c>
      <c r="P474" s="2">
        <f t="shared" si="177"/>
        <v>3112.489698598719</v>
      </c>
      <c r="Q474" s="2">
        <f t="shared" si="185"/>
        <v>11204.962914955388</v>
      </c>
      <c r="R474" s="2">
        <f t="shared" si="178"/>
        <v>557009.7262830398</v>
      </c>
      <c r="S474" s="18">
        <f t="shared" si="179"/>
        <v>1046.078140773365</v>
      </c>
      <c r="T474" s="14">
        <f t="shared" si="180"/>
        <v>3.206442150633321E-32</v>
      </c>
      <c r="U474" s="3">
        <f t="shared" si="181"/>
        <v>1515.6478171694937</v>
      </c>
      <c r="V474" s="2">
        <f t="shared" si="186"/>
        <v>1242.6478171694937</v>
      </c>
      <c r="W474" s="2">
        <f t="shared" si="182"/>
        <v>712.9891427060575</v>
      </c>
      <c r="X474" s="5">
        <f t="shared" si="183"/>
        <v>4.365409670595641</v>
      </c>
      <c r="Y474" s="2">
        <f t="shared" si="184"/>
        <v>7019.327764238269</v>
      </c>
    </row>
    <row r="475" spans="1:25" ht="9.75">
      <c r="A475" s="5">
        <f t="shared" si="187"/>
        <v>461</v>
      </c>
      <c r="B475" s="2">
        <f t="shared" si="188"/>
        <v>6970</v>
      </c>
      <c r="C475" s="2">
        <f t="shared" si="189"/>
        <v>0</v>
      </c>
      <c r="D475" s="3">
        <f t="shared" si="190"/>
        <v>0</v>
      </c>
      <c r="E475" s="2">
        <f t="shared" si="191"/>
        <v>0</v>
      </c>
      <c r="F475" s="2">
        <f t="shared" si="192"/>
        <v>0</v>
      </c>
      <c r="G475" s="2">
        <f t="shared" si="193"/>
        <v>0</v>
      </c>
      <c r="H475" s="5">
        <f t="shared" si="194"/>
        <v>45</v>
      </c>
      <c r="I475" s="2">
        <f t="shared" si="195"/>
        <v>82.80287954748701</v>
      </c>
      <c r="J475" s="5">
        <f t="shared" si="196"/>
        <v>0.2</v>
      </c>
      <c r="K475" s="2">
        <f t="shared" si="197"/>
        <v>1.6889925956717726E-25</v>
      </c>
      <c r="L475" s="5">
        <f t="shared" si="198"/>
        <v>-6.897074665743512</v>
      </c>
      <c r="M475" s="5">
        <f t="shared" si="199"/>
        <v>-2.529571010903485E-29</v>
      </c>
      <c r="N475" s="2">
        <f t="shared" si="175"/>
        <v>383.0356947753307</v>
      </c>
      <c r="O475" s="2">
        <f t="shared" si="176"/>
        <v>3087.9677069553622</v>
      </c>
      <c r="P475" s="2">
        <f t="shared" si="177"/>
        <v>3111.633156827967</v>
      </c>
      <c r="Q475" s="2">
        <f t="shared" si="185"/>
        <v>11201.879364580682</v>
      </c>
      <c r="R475" s="2">
        <f t="shared" si="178"/>
        <v>557396.210515148</v>
      </c>
      <c r="S475" s="18">
        <f t="shared" si="179"/>
        <v>1049.1661084803204</v>
      </c>
      <c r="T475" s="14">
        <f t="shared" si="180"/>
        <v>3.04827243925569E-32</v>
      </c>
      <c r="U475" s="3">
        <f t="shared" si="181"/>
        <v>1516.7531620733232</v>
      </c>
      <c r="V475" s="2">
        <f t="shared" si="186"/>
        <v>1243.7531620733232</v>
      </c>
      <c r="W475" s="2">
        <f t="shared" si="182"/>
        <v>713.3524378842392</v>
      </c>
      <c r="X475" s="5">
        <f t="shared" si="183"/>
        <v>4.361985733246929</v>
      </c>
      <c r="Y475" s="2">
        <f t="shared" si="184"/>
        <v>7015.581236540302</v>
      </c>
    </row>
    <row r="476" spans="1:25" ht="9.75">
      <c r="A476" s="5">
        <f t="shared" si="187"/>
        <v>462</v>
      </c>
      <c r="B476" s="2">
        <f t="shared" si="188"/>
        <v>6970</v>
      </c>
      <c r="C476" s="2">
        <f t="shared" si="189"/>
        <v>0</v>
      </c>
      <c r="D476" s="3">
        <f t="shared" si="190"/>
        <v>0</v>
      </c>
      <c r="E476" s="2">
        <f t="shared" si="191"/>
        <v>0</v>
      </c>
      <c r="F476" s="2">
        <f t="shared" si="192"/>
        <v>0</v>
      </c>
      <c r="G476" s="2">
        <f t="shared" si="193"/>
        <v>0</v>
      </c>
      <c r="H476" s="5">
        <f t="shared" si="194"/>
        <v>45</v>
      </c>
      <c r="I476" s="2">
        <f t="shared" si="195"/>
        <v>82.92887745453326</v>
      </c>
      <c r="J476" s="5">
        <f t="shared" si="196"/>
        <v>0.2</v>
      </c>
      <c r="K476" s="2">
        <f t="shared" si="197"/>
        <v>1.6062578292923854E-25</v>
      </c>
      <c r="L476" s="5">
        <f t="shared" si="198"/>
        <v>-6.89622937104561</v>
      </c>
      <c r="M476" s="5">
        <f t="shared" si="199"/>
        <v>-2.4041402244305041E-29</v>
      </c>
      <c r="N476" s="2">
        <f t="shared" si="175"/>
        <v>376.1394654042851</v>
      </c>
      <c r="O476" s="2">
        <f t="shared" si="176"/>
        <v>3087.9677069553622</v>
      </c>
      <c r="P476" s="2">
        <f t="shared" si="177"/>
        <v>3110.791773268307</v>
      </c>
      <c r="Q476" s="2">
        <f t="shared" si="185"/>
        <v>11198.850383765906</v>
      </c>
      <c r="R476" s="2">
        <f t="shared" si="178"/>
        <v>557775.7980952378</v>
      </c>
      <c r="S476" s="18">
        <f t="shared" si="179"/>
        <v>1052.2540761872758</v>
      </c>
      <c r="T476" s="14">
        <f t="shared" si="180"/>
        <v>2.9005221675395627E-32</v>
      </c>
      <c r="U476" s="3">
        <f t="shared" si="181"/>
        <v>1517.83878255238</v>
      </c>
      <c r="V476" s="2">
        <f t="shared" si="186"/>
        <v>1244.83878255238</v>
      </c>
      <c r="W476" s="2">
        <f t="shared" si="182"/>
        <v>713.7092502095236</v>
      </c>
      <c r="X476" s="5">
        <f t="shared" si="183"/>
        <v>4.35862611049958</v>
      </c>
      <c r="Y476" s="2">
        <f t="shared" si="184"/>
        <v>7011.904141934945</v>
      </c>
    </row>
    <row r="477" spans="1:25" ht="9.75">
      <c r="A477" s="5">
        <f t="shared" si="187"/>
        <v>463</v>
      </c>
      <c r="B477" s="2">
        <f t="shared" si="188"/>
        <v>6970</v>
      </c>
      <c r="C477" s="2">
        <f t="shared" si="189"/>
        <v>0</v>
      </c>
      <c r="D477" s="3">
        <f t="shared" si="190"/>
        <v>0</v>
      </c>
      <c r="E477" s="2">
        <f t="shared" si="191"/>
        <v>0</v>
      </c>
      <c r="F477" s="2">
        <f t="shared" si="192"/>
        <v>0</v>
      </c>
      <c r="G477" s="2">
        <f t="shared" si="193"/>
        <v>0</v>
      </c>
      <c r="H477" s="5">
        <f t="shared" si="194"/>
        <v>45</v>
      </c>
      <c r="I477" s="2">
        <f t="shared" si="195"/>
        <v>83.05492868302292</v>
      </c>
      <c r="J477" s="5">
        <f t="shared" si="196"/>
        <v>0.2</v>
      </c>
      <c r="K477" s="2">
        <f t="shared" si="197"/>
        <v>1.5289698872898327E-25</v>
      </c>
      <c r="L477" s="5">
        <f t="shared" si="198"/>
        <v>-6.895399301983485</v>
      </c>
      <c r="M477" s="5">
        <f t="shared" si="199"/>
        <v>-2.2870035504392773E-29</v>
      </c>
      <c r="N477" s="2">
        <f t="shared" si="175"/>
        <v>369.2440661023016</v>
      </c>
      <c r="O477" s="2">
        <f t="shared" si="176"/>
        <v>3087.9677069553622</v>
      </c>
      <c r="P477" s="2">
        <f t="shared" si="177"/>
        <v>3109.9655527916893</v>
      </c>
      <c r="Q477" s="2">
        <f t="shared" si="185"/>
        <v>11195.875990050083</v>
      </c>
      <c r="R477" s="2">
        <f t="shared" si="178"/>
        <v>558148.4898609911</v>
      </c>
      <c r="S477" s="18">
        <f t="shared" si="179"/>
        <v>1055.3420438942312</v>
      </c>
      <c r="T477" s="14">
        <f t="shared" si="180"/>
        <v>2.7624255985348684E-32</v>
      </c>
      <c r="U477" s="3">
        <f t="shared" si="181"/>
        <v>1518.9046810024347</v>
      </c>
      <c r="V477" s="2">
        <f t="shared" si="186"/>
        <v>1245.9046810024347</v>
      </c>
      <c r="W477" s="2">
        <f t="shared" si="182"/>
        <v>714.0595804693316</v>
      </c>
      <c r="X477" s="5">
        <f t="shared" si="183"/>
        <v>4.355330616455835</v>
      </c>
      <c r="Y477" s="2">
        <f t="shared" si="184"/>
        <v>7008.296333354845</v>
      </c>
    </row>
    <row r="478" spans="1:25" ht="9.75">
      <c r="A478" s="5">
        <f t="shared" si="187"/>
        <v>464</v>
      </c>
      <c r="B478" s="2">
        <f t="shared" si="188"/>
        <v>6970</v>
      </c>
      <c r="C478" s="2">
        <f t="shared" si="189"/>
        <v>0</v>
      </c>
      <c r="D478" s="3">
        <f t="shared" si="190"/>
        <v>0</v>
      </c>
      <c r="E478" s="2">
        <f t="shared" si="191"/>
        <v>0</v>
      </c>
      <c r="F478" s="2">
        <f t="shared" si="192"/>
        <v>0</v>
      </c>
      <c r="G478" s="2">
        <f t="shared" si="193"/>
        <v>0</v>
      </c>
      <c r="H478" s="5">
        <f t="shared" si="194"/>
        <v>45</v>
      </c>
      <c r="I478" s="2">
        <f t="shared" si="195"/>
        <v>83.18103232153537</v>
      </c>
      <c r="J478" s="5">
        <f t="shared" si="196"/>
        <v>0.2</v>
      </c>
      <c r="K478" s="2">
        <f t="shared" si="197"/>
        <v>1.4567288705895678E-25</v>
      </c>
      <c r="L478" s="5">
        <f t="shared" si="198"/>
        <v>-6.894584449041417</v>
      </c>
      <c r="M478" s="5">
        <f t="shared" si="199"/>
        <v>-2.1775491295261398E-29</v>
      </c>
      <c r="N478" s="2">
        <f t="shared" si="175"/>
        <v>362.34948165326017</v>
      </c>
      <c r="O478" s="2">
        <f t="shared" si="176"/>
        <v>3087.9677069553622</v>
      </c>
      <c r="P478" s="2">
        <f t="shared" si="177"/>
        <v>3109.154500190292</v>
      </c>
      <c r="Q478" s="2">
        <f t="shared" si="185"/>
        <v>11192.95620068505</v>
      </c>
      <c r="R478" s="2">
        <f t="shared" si="178"/>
        <v>558514.286634869</v>
      </c>
      <c r="S478" s="18">
        <f t="shared" si="179"/>
        <v>1058.4300116011866</v>
      </c>
      <c r="T478" s="14">
        <f t="shared" si="180"/>
        <v>2.6332793614412157E-32</v>
      </c>
      <c r="U478" s="3">
        <f t="shared" si="181"/>
        <v>1519.9508597757251</v>
      </c>
      <c r="V478" s="2">
        <f t="shared" si="186"/>
        <v>1246.9508597757251</v>
      </c>
      <c r="W478" s="2">
        <f t="shared" si="182"/>
        <v>714.4034294367768</v>
      </c>
      <c r="X478" s="5">
        <f t="shared" si="183"/>
        <v>4.352099069067313</v>
      </c>
      <c r="Y478" s="2">
        <f t="shared" si="184"/>
        <v>7004.75766639575</v>
      </c>
    </row>
    <row r="479" spans="1:25" ht="9.75">
      <c r="A479" s="5">
        <f t="shared" si="187"/>
        <v>465</v>
      </c>
      <c r="B479" s="2">
        <f t="shared" si="188"/>
        <v>6970</v>
      </c>
      <c r="C479" s="2">
        <f t="shared" si="189"/>
        <v>0</v>
      </c>
      <c r="D479" s="3">
        <f t="shared" si="190"/>
        <v>0</v>
      </c>
      <c r="E479" s="2">
        <f t="shared" si="191"/>
        <v>0</v>
      </c>
      <c r="F479" s="2">
        <f t="shared" si="192"/>
        <v>0</v>
      </c>
      <c r="G479" s="2">
        <f t="shared" si="193"/>
        <v>0</v>
      </c>
      <c r="H479" s="5">
        <f t="shared" si="194"/>
        <v>45</v>
      </c>
      <c r="I479" s="2">
        <f t="shared" si="195"/>
        <v>83.30718745604942</v>
      </c>
      <c r="J479" s="5">
        <f t="shared" si="196"/>
        <v>0.2</v>
      </c>
      <c r="K479" s="2">
        <f t="shared" si="197"/>
        <v>1.3891674614253352E-25</v>
      </c>
      <c r="L479" s="5">
        <f t="shared" si="198"/>
        <v>-6.893784802880539</v>
      </c>
      <c r="M479" s="5">
        <f t="shared" si="199"/>
        <v>-2.0752151090668998E-29</v>
      </c>
      <c r="N479" s="2">
        <f t="shared" si="175"/>
        <v>355.45569685037964</v>
      </c>
      <c r="O479" s="2">
        <f t="shared" si="176"/>
        <v>3087.9677069553622</v>
      </c>
      <c r="P479" s="2">
        <f t="shared" si="177"/>
        <v>3108.3586201760163</v>
      </c>
      <c r="Q479" s="2">
        <f t="shared" si="185"/>
        <v>11190.09103263366</v>
      </c>
      <c r="R479" s="2">
        <f t="shared" si="178"/>
        <v>558873.1892241208</v>
      </c>
      <c r="S479" s="18">
        <f t="shared" si="179"/>
        <v>1061.517979308142</v>
      </c>
      <c r="T479" s="14">
        <f t="shared" si="180"/>
        <v>2.512436994467001E-32</v>
      </c>
      <c r="U479" s="3">
        <f t="shared" si="181"/>
        <v>1520.9773211809857</v>
      </c>
      <c r="V479" s="2">
        <f t="shared" si="186"/>
        <v>1247.9773211809857</v>
      </c>
      <c r="W479" s="2">
        <f t="shared" si="182"/>
        <v>714.7407978706735</v>
      </c>
      <c r="X479" s="5">
        <f t="shared" si="183"/>
        <v>4.348931290107282</v>
      </c>
      <c r="Y479" s="2">
        <f t="shared" si="184"/>
        <v>7001.287999317529</v>
      </c>
    </row>
    <row r="480" spans="1:25" ht="9.75">
      <c r="A480" s="5">
        <f t="shared" si="187"/>
        <v>466</v>
      </c>
      <c r="B480" s="2">
        <f t="shared" si="188"/>
        <v>6970</v>
      </c>
      <c r="C480" s="2">
        <f t="shared" si="189"/>
        <v>0</v>
      </c>
      <c r="D480" s="3">
        <f t="shared" si="190"/>
        <v>0</v>
      </c>
      <c r="E480" s="2">
        <f t="shared" si="191"/>
        <v>0</v>
      </c>
      <c r="F480" s="2">
        <f t="shared" si="192"/>
        <v>0</v>
      </c>
      <c r="G480" s="2">
        <f t="shared" si="193"/>
        <v>0</v>
      </c>
      <c r="H480" s="5">
        <f t="shared" si="194"/>
        <v>45</v>
      </c>
      <c r="I480" s="2">
        <f t="shared" si="195"/>
        <v>83.43339316998521</v>
      </c>
      <c r="J480" s="5">
        <f t="shared" si="196"/>
        <v>0.2</v>
      </c>
      <c r="K480" s="2">
        <f t="shared" si="197"/>
        <v>1.325948071219506E-25</v>
      </c>
      <c r="L480" s="5">
        <f t="shared" si="198"/>
        <v>-6.8930003543385565</v>
      </c>
      <c r="M480" s="5">
        <f t="shared" si="199"/>
        <v>-1.9794852526235403E-29</v>
      </c>
      <c r="N480" s="2">
        <f t="shared" si="175"/>
        <v>348.5626964960411</v>
      </c>
      <c r="O480" s="2">
        <f t="shared" si="176"/>
        <v>3087.9677069553622</v>
      </c>
      <c r="P480" s="2">
        <f t="shared" si="177"/>
        <v>3107.577917379989</v>
      </c>
      <c r="Q480" s="2">
        <f t="shared" si="185"/>
        <v>11187.280502567959</v>
      </c>
      <c r="R480" s="2">
        <f t="shared" si="178"/>
        <v>559225.198420794</v>
      </c>
      <c r="S480" s="18">
        <f t="shared" si="179"/>
        <v>1064.6059470150974</v>
      </c>
      <c r="T480" s="14">
        <f t="shared" si="180"/>
        <v>2.399303997033448E-32</v>
      </c>
      <c r="U480" s="3">
        <f t="shared" si="181"/>
        <v>1521.9840674834707</v>
      </c>
      <c r="V480" s="2">
        <f t="shared" si="186"/>
        <v>1248.9840674834707</v>
      </c>
      <c r="W480" s="2">
        <f t="shared" si="182"/>
        <v>715.0716865155464</v>
      </c>
      <c r="X480" s="5">
        <f t="shared" si="183"/>
        <v>4.345827105143572</v>
      </c>
      <c r="Y480" s="2">
        <f t="shared" si="184"/>
        <v>6997.887193045076</v>
      </c>
    </row>
    <row r="481" spans="1:25" ht="9.75">
      <c r="A481" s="5">
        <f t="shared" si="187"/>
        <v>467</v>
      </c>
      <c r="B481" s="2">
        <f t="shared" si="188"/>
        <v>6970</v>
      </c>
      <c r="C481" s="2">
        <f t="shared" si="189"/>
        <v>0</v>
      </c>
      <c r="D481" s="3">
        <f t="shared" si="190"/>
        <v>0</v>
      </c>
      <c r="E481" s="2">
        <f t="shared" si="191"/>
        <v>0</v>
      </c>
      <c r="F481" s="2">
        <f t="shared" si="192"/>
        <v>0</v>
      </c>
      <c r="G481" s="2">
        <f t="shared" si="193"/>
        <v>0</v>
      </c>
      <c r="H481" s="5">
        <f t="shared" si="194"/>
        <v>45</v>
      </c>
      <c r="I481" s="2">
        <f t="shared" si="195"/>
        <v>83.55964854424643</v>
      </c>
      <c r="J481" s="5">
        <f t="shared" si="196"/>
        <v>0.2</v>
      </c>
      <c r="K481" s="2">
        <f t="shared" si="197"/>
        <v>1.266760254916508E-25</v>
      </c>
      <c r="L481" s="5">
        <f t="shared" si="198"/>
        <v>-6.892231094429526</v>
      </c>
      <c r="M481" s="5">
        <f t="shared" si="199"/>
        <v>-1.8898849604871162E-29</v>
      </c>
      <c r="N481" s="2">
        <f t="shared" si="175"/>
        <v>341.6704654016116</v>
      </c>
      <c r="O481" s="2">
        <f t="shared" si="176"/>
        <v>3087.9677069553622</v>
      </c>
      <c r="P481" s="2">
        <f t="shared" si="177"/>
        <v>3106.8123963520734</v>
      </c>
      <c r="Q481" s="2">
        <f t="shared" si="185"/>
        <v>11184.524626867464</v>
      </c>
      <c r="R481" s="2">
        <f t="shared" si="178"/>
        <v>559570.3150017428</v>
      </c>
      <c r="S481" s="18">
        <f t="shared" si="179"/>
        <v>1067.6939147220528</v>
      </c>
      <c r="T481" s="14">
        <f t="shared" si="180"/>
        <v>2.2933333412060804E-32</v>
      </c>
      <c r="U481" s="3">
        <f t="shared" si="181"/>
        <v>1522.9711009049845</v>
      </c>
      <c r="V481" s="2">
        <f t="shared" si="186"/>
        <v>1249.9711009049845</v>
      </c>
      <c r="W481" s="2">
        <f t="shared" si="182"/>
        <v>715.3960961016382</v>
      </c>
      <c r="X481" s="5">
        <f t="shared" si="183"/>
        <v>4.342786343512112</v>
      </c>
      <c r="Y481" s="2">
        <f t="shared" si="184"/>
        <v>6994.555111169116</v>
      </c>
    </row>
    <row r="482" spans="1:25" ht="9.75">
      <c r="A482" s="5">
        <f t="shared" si="187"/>
        <v>468</v>
      </c>
      <c r="B482" s="2">
        <f t="shared" si="188"/>
        <v>6970</v>
      </c>
      <c r="C482" s="2">
        <f t="shared" si="189"/>
        <v>0</v>
      </c>
      <c r="D482" s="3">
        <f t="shared" si="190"/>
        <v>0</v>
      </c>
      <c r="E482" s="2">
        <f t="shared" si="191"/>
        <v>0</v>
      </c>
      <c r="F482" s="2">
        <f t="shared" si="192"/>
        <v>0</v>
      </c>
      <c r="G482" s="2">
        <f t="shared" si="193"/>
        <v>0</v>
      </c>
      <c r="H482" s="5">
        <f t="shared" si="194"/>
        <v>45</v>
      </c>
      <c r="I482" s="2">
        <f t="shared" si="195"/>
        <v>83.68595265726287</v>
      </c>
      <c r="J482" s="5">
        <f t="shared" si="196"/>
        <v>0.2</v>
      </c>
      <c r="K482" s="2">
        <f t="shared" si="197"/>
        <v>1.2113183655239437E-25</v>
      </c>
      <c r="L482" s="5">
        <f t="shared" si="198"/>
        <v>-6.891477014343581</v>
      </c>
      <c r="M482" s="5">
        <f t="shared" si="199"/>
        <v>-1.8059776607732762E-29</v>
      </c>
      <c r="N482" s="2">
        <f t="shared" si="175"/>
        <v>334.778988387268</v>
      </c>
      <c r="O482" s="2">
        <f t="shared" si="176"/>
        <v>3087.9677069553622</v>
      </c>
      <c r="P482" s="2">
        <f t="shared" si="177"/>
        <v>3106.062061560387</v>
      </c>
      <c r="Q482" s="2">
        <f t="shared" si="185"/>
        <v>11181.823421617393</v>
      </c>
      <c r="R482" s="2">
        <f t="shared" si="178"/>
        <v>559908.5397286372</v>
      </c>
      <c r="S482" s="18">
        <f t="shared" si="179"/>
        <v>1070.7818824290082</v>
      </c>
      <c r="T482" s="14">
        <f t="shared" si="180"/>
        <v>2.1940213974089686E-32</v>
      </c>
      <c r="U482" s="3">
        <f t="shared" si="181"/>
        <v>1523.9384236239025</v>
      </c>
      <c r="V482" s="2">
        <f t="shared" si="186"/>
        <v>1250.9384236239025</v>
      </c>
      <c r="W482" s="2">
        <f t="shared" si="182"/>
        <v>715.714027344919</v>
      </c>
      <c r="X482" s="5">
        <f t="shared" si="183"/>
        <v>4.339808838291085</v>
      </c>
      <c r="Y482" s="2">
        <f t="shared" si="184"/>
        <v>6991.291619946853</v>
      </c>
    </row>
    <row r="483" spans="1:25" ht="9.75">
      <c r="A483" s="5">
        <f t="shared" si="187"/>
        <v>469</v>
      </c>
      <c r="B483" s="2">
        <f t="shared" si="188"/>
        <v>6970</v>
      </c>
      <c r="C483" s="2">
        <f t="shared" si="189"/>
        <v>0</v>
      </c>
      <c r="D483" s="3">
        <f t="shared" si="190"/>
        <v>0</v>
      </c>
      <c r="E483" s="2">
        <f t="shared" si="191"/>
        <v>0</v>
      </c>
      <c r="F483" s="2">
        <f t="shared" si="192"/>
        <v>0</v>
      </c>
      <c r="G483" s="2">
        <f t="shared" si="193"/>
        <v>0</v>
      </c>
      <c r="H483" s="5">
        <f t="shared" si="194"/>
        <v>45</v>
      </c>
      <c r="I483" s="2">
        <f t="shared" si="195"/>
        <v>83.81230458503312</v>
      </c>
      <c r="J483" s="5">
        <f t="shared" si="196"/>
        <v>0.2</v>
      </c>
      <c r="K483" s="2">
        <f t="shared" si="197"/>
        <v>1.1593594253286105E-25</v>
      </c>
      <c r="L483" s="5">
        <f t="shared" si="198"/>
        <v>-6.8907381054467045</v>
      </c>
      <c r="M483" s="5">
        <f t="shared" si="199"/>
        <v>-1.7273615346886682E-29</v>
      </c>
      <c r="N483" s="2">
        <f t="shared" si="175"/>
        <v>327.8882502818213</v>
      </c>
      <c r="O483" s="2">
        <f t="shared" si="176"/>
        <v>3087.9677069553622</v>
      </c>
      <c r="P483" s="2">
        <f t="shared" si="177"/>
        <v>3105.3269173908297</v>
      </c>
      <c r="Q483" s="2">
        <f t="shared" si="185"/>
        <v>11179.176902606987</v>
      </c>
      <c r="R483" s="2">
        <f t="shared" si="178"/>
        <v>560239.8733479717</v>
      </c>
      <c r="S483" s="18">
        <f t="shared" si="179"/>
        <v>1073.8698501359636</v>
      </c>
      <c r="T483" s="14">
        <f t="shared" si="180"/>
        <v>2.1009042340935857E-32</v>
      </c>
      <c r="U483" s="3">
        <f t="shared" si="181"/>
        <v>1524.8860377751992</v>
      </c>
      <c r="V483" s="2">
        <f t="shared" si="186"/>
        <v>1251.8860377751992</v>
      </c>
      <c r="W483" s="2">
        <f t="shared" si="182"/>
        <v>716.0254809470933</v>
      </c>
      <c r="X483" s="5">
        <f t="shared" si="183"/>
        <v>4.3368944262757045</v>
      </c>
      <c r="Y483" s="2">
        <f t="shared" si="184"/>
        <v>6988.096588302578</v>
      </c>
    </row>
    <row r="484" spans="1:25" ht="9.75">
      <c r="A484" s="5">
        <f t="shared" si="187"/>
        <v>470</v>
      </c>
      <c r="B484" s="2">
        <f t="shared" si="188"/>
        <v>6970</v>
      </c>
      <c r="C484" s="2">
        <f t="shared" si="189"/>
        <v>0</v>
      </c>
      <c r="D484" s="3">
        <f t="shared" si="190"/>
        <v>0</v>
      </c>
      <c r="E484" s="2">
        <f t="shared" si="191"/>
        <v>0</v>
      </c>
      <c r="F484" s="2">
        <f t="shared" si="192"/>
        <v>0</v>
      </c>
      <c r="G484" s="2">
        <f t="shared" si="193"/>
        <v>0</v>
      </c>
      <c r="H484" s="5">
        <f t="shared" si="194"/>
        <v>45</v>
      </c>
      <c r="I484" s="2">
        <f t="shared" si="195"/>
        <v>83.93870340116774</v>
      </c>
      <c r="J484" s="5">
        <f t="shared" si="196"/>
        <v>0.2</v>
      </c>
      <c r="K484" s="2">
        <f t="shared" si="197"/>
        <v>1.1106411926744145E-25</v>
      </c>
      <c r="L484" s="5">
        <f t="shared" si="198"/>
        <v>-6.8900143592804906</v>
      </c>
      <c r="M484" s="5">
        <f t="shared" si="199"/>
        <v>-1.6536665433350301E-29</v>
      </c>
      <c r="N484" s="2">
        <f t="shared" si="175"/>
        <v>320.9982359225408</v>
      </c>
      <c r="O484" s="2">
        <f t="shared" si="176"/>
        <v>3087.9677069553622</v>
      </c>
      <c r="P484" s="2">
        <f t="shared" si="177"/>
        <v>3104.606968146619</v>
      </c>
      <c r="Q484" s="2">
        <f t="shared" si="185"/>
        <v>11176.585085327828</v>
      </c>
      <c r="R484" s="2">
        <f t="shared" si="178"/>
        <v>560564.3165910739</v>
      </c>
      <c r="S484" s="18">
        <f t="shared" si="179"/>
        <v>1076.957817842919</v>
      </c>
      <c r="T484" s="14">
        <f t="shared" si="180"/>
        <v>2.0135542551552116E-32</v>
      </c>
      <c r="U484" s="3">
        <f t="shared" si="181"/>
        <v>1525.8139454504712</v>
      </c>
      <c r="V484" s="2">
        <f t="shared" si="186"/>
        <v>1252.8139454504712</v>
      </c>
      <c r="W484" s="2">
        <f t="shared" si="182"/>
        <v>716.3304575956095</v>
      </c>
      <c r="X484" s="5">
        <f t="shared" si="183"/>
        <v>4.33404294795359</v>
      </c>
      <c r="Y484" s="2">
        <f t="shared" si="184"/>
        <v>6984.969887828111</v>
      </c>
    </row>
    <row r="485" spans="1:25" ht="9.75">
      <c r="A485" s="5">
        <f t="shared" si="187"/>
        <v>471</v>
      </c>
      <c r="B485" s="2">
        <f t="shared" si="188"/>
        <v>6970</v>
      </c>
      <c r="C485" s="2">
        <f t="shared" si="189"/>
        <v>0</v>
      </c>
      <c r="D485" s="3">
        <f t="shared" si="190"/>
        <v>0</v>
      </c>
      <c r="E485" s="2">
        <f t="shared" si="191"/>
        <v>0</v>
      </c>
      <c r="F485" s="2">
        <f t="shared" si="192"/>
        <v>0</v>
      </c>
      <c r="G485" s="2">
        <f t="shared" si="193"/>
        <v>0</v>
      </c>
      <c r="H485" s="5">
        <f t="shared" si="194"/>
        <v>45</v>
      </c>
      <c r="I485" s="2">
        <f t="shared" si="195"/>
        <v>84.06514817693262</v>
      </c>
      <c r="J485" s="5">
        <f t="shared" si="196"/>
        <v>0.2</v>
      </c>
      <c r="K485" s="2">
        <f t="shared" si="197"/>
        <v>1.0649404053499973E-25</v>
      </c>
      <c r="L485" s="5">
        <f t="shared" si="198"/>
        <v>-6.889305767561902</v>
      </c>
      <c r="M485" s="5">
        <f t="shared" si="199"/>
        <v>-1.5845517267628347E-29</v>
      </c>
      <c r="N485" s="2">
        <f t="shared" si="175"/>
        <v>314.1089301549789</v>
      </c>
      <c r="O485" s="2">
        <f t="shared" si="176"/>
        <v>3087.9677069553622</v>
      </c>
      <c r="P485" s="2">
        <f t="shared" si="177"/>
        <v>3103.9022180478337</v>
      </c>
      <c r="Q485" s="2">
        <f t="shared" si="185"/>
        <v>11174.047984972201</v>
      </c>
      <c r="R485" s="2">
        <f t="shared" si="178"/>
        <v>560881.8701741126</v>
      </c>
      <c r="S485" s="18">
        <f t="shared" si="179"/>
        <v>1080.0457855498744</v>
      </c>
      <c r="T485" s="14">
        <f t="shared" si="180"/>
        <v>1.9315771425726792E-32</v>
      </c>
      <c r="U485" s="3">
        <f t="shared" si="181"/>
        <v>1526.7221486979622</v>
      </c>
      <c r="V485" s="2">
        <f t="shared" si="186"/>
        <v>1253.7221486979622</v>
      </c>
      <c r="W485" s="2">
        <f t="shared" si="182"/>
        <v>716.6289579636659</v>
      </c>
      <c r="X485" s="5">
        <f t="shared" si="183"/>
        <v>4.331254247480753</v>
      </c>
      <c r="Y485" s="2">
        <f t="shared" si="184"/>
        <v>6981.911392783214</v>
      </c>
    </row>
    <row r="486" spans="1:25" ht="9.75">
      <c r="A486" s="5">
        <f t="shared" si="187"/>
        <v>472</v>
      </c>
      <c r="B486" s="2">
        <f t="shared" si="188"/>
        <v>6970</v>
      </c>
      <c r="C486" s="2">
        <f t="shared" si="189"/>
        <v>0</v>
      </c>
      <c r="D486" s="3">
        <f t="shared" si="190"/>
        <v>0</v>
      </c>
      <c r="E486" s="2">
        <f t="shared" si="191"/>
        <v>0</v>
      </c>
      <c r="F486" s="2">
        <f t="shared" si="192"/>
        <v>0</v>
      </c>
      <c r="G486" s="2">
        <f t="shared" si="193"/>
        <v>0</v>
      </c>
      <c r="H486" s="5">
        <f t="shared" si="194"/>
        <v>45</v>
      </c>
      <c r="I486" s="2">
        <f t="shared" si="195"/>
        <v>84.19163798129264</v>
      </c>
      <c r="J486" s="5">
        <f t="shared" si="196"/>
        <v>0.2</v>
      </c>
      <c r="K486" s="2">
        <f t="shared" si="197"/>
        <v>1.0220511835634092E-25</v>
      </c>
      <c r="L486" s="5">
        <f t="shared" si="198"/>
        <v>-6.888612322183058</v>
      </c>
      <c r="M486" s="5">
        <f t="shared" si="199"/>
        <v>-1.5197027489745992E-29</v>
      </c>
      <c r="N486" s="2">
        <f t="shared" si="175"/>
        <v>307.22031783279584</v>
      </c>
      <c r="O486" s="2">
        <f t="shared" si="176"/>
        <v>3087.9677069553622</v>
      </c>
      <c r="P486" s="2">
        <f t="shared" si="177"/>
        <v>3103.212671230968</v>
      </c>
      <c r="Q486" s="2">
        <f t="shared" si="185"/>
        <v>11171.565616431486</v>
      </c>
      <c r="R486" s="2">
        <f t="shared" si="178"/>
        <v>561192.5347981065</v>
      </c>
      <c r="S486" s="18">
        <f t="shared" si="179"/>
        <v>1083.1337532568298</v>
      </c>
      <c r="T486" s="14">
        <f t="shared" si="180"/>
        <v>1.8546090750381297E-32</v>
      </c>
      <c r="U486" s="3">
        <f t="shared" si="181"/>
        <v>1527.6106495225847</v>
      </c>
      <c r="V486" s="2">
        <f t="shared" si="186"/>
        <v>1254.6106495225847</v>
      </c>
      <c r="W486" s="2">
        <f t="shared" si="182"/>
        <v>716.9209827102202</v>
      </c>
      <c r="X486" s="5">
        <f t="shared" si="183"/>
        <v>4.328528172658169</v>
      </c>
      <c r="Y486" s="2">
        <f t="shared" si="184"/>
        <v>6978.920980095876</v>
      </c>
    </row>
    <row r="487" spans="1:25" ht="9.75">
      <c r="A487" s="5">
        <f t="shared" si="187"/>
        <v>473</v>
      </c>
      <c r="B487" s="2">
        <f t="shared" si="188"/>
        <v>6970</v>
      </c>
      <c r="C487" s="2">
        <f t="shared" si="189"/>
        <v>0</v>
      </c>
      <c r="D487" s="3">
        <f t="shared" si="190"/>
        <v>0</v>
      </c>
      <c r="E487" s="2">
        <f t="shared" si="191"/>
        <v>0</v>
      </c>
      <c r="F487" s="2">
        <f t="shared" si="192"/>
        <v>0</v>
      </c>
      <c r="G487" s="2">
        <f t="shared" si="193"/>
        <v>0</v>
      </c>
      <c r="H487" s="5">
        <f t="shared" si="194"/>
        <v>45</v>
      </c>
      <c r="I487" s="2">
        <f t="shared" si="195"/>
        <v>84.31817188095567</v>
      </c>
      <c r="J487" s="5">
        <f t="shared" si="196"/>
        <v>0.2</v>
      </c>
      <c r="K487" s="2">
        <f t="shared" si="197"/>
        <v>9.817835772066926E-26</v>
      </c>
      <c r="L487" s="5">
        <f t="shared" si="198"/>
        <v>-6.887934015211002</v>
      </c>
      <c r="M487" s="5">
        <f t="shared" si="199"/>
        <v>-1.4588296652472577E-29</v>
      </c>
      <c r="N487" s="2">
        <f aca="true" t="shared" si="200" ref="N487:N550">IF(R486&gt;-0.1,N486+$T$2*L487,0)</f>
        <v>300.33238381758486</v>
      </c>
      <c r="O487" s="2">
        <f aca="true" t="shared" si="201" ref="O487:O550">IF(R486&gt;-0.1,O486+$T$2*M487,0)</f>
        <v>3087.9677069553622</v>
      </c>
      <c r="P487" s="2">
        <f aca="true" t="shared" si="202" ref="P487:P550">POWER(POWER(N487,2)+POWER(O487,2),0.5)</f>
        <v>3102.538331748491</v>
      </c>
      <c r="Q487" s="2">
        <f t="shared" si="185"/>
        <v>11169.137994294568</v>
      </c>
      <c r="R487" s="2">
        <f aca="true" t="shared" si="203" ref="R487:R550">R486+$T$2*(N486+(N487-N486)/2)</f>
        <v>561496.3111489317</v>
      </c>
      <c r="S487" s="18">
        <f aca="true" t="shared" si="204" ref="S487:S550">(S486+$T$2*(O486/1000+0.5*(O487-O486)/1000))</f>
        <v>1086.2217209637852</v>
      </c>
      <c r="T487" s="14">
        <f aca="true" t="shared" si="205" ref="T487:T550">1.22*IF(R487&lt;5000,EXP(-R487/10850),1.21*EXP(-R487/7640))</f>
        <v>1.782314196288688E-32</v>
      </c>
      <c r="U487" s="3">
        <f aca="true" t="shared" si="206" ref="U487:U550">IF(R487&lt;11000,288-(288-216)/11000*R487,IF(R487&lt;25000,216,IF(R487&lt;50000,216+(282-216)*(R487-25000)/(50000-25000),IF(R487&lt;90000,282-(282-180)*(R487-50000)/(90000-50000),180+(323-180)*(R487-90000)/(140000-90000)))))</f>
        <v>1528.4794498859446</v>
      </c>
      <c r="V487" s="2">
        <f t="shared" si="186"/>
        <v>1255.4794498859446</v>
      </c>
      <c r="W487" s="2">
        <f aca="true" t="shared" si="207" ref="W487:W550">IF(R487&lt;90000,(U487*0.6+165),274+(321-274)*(R487-90000)/(140000-90000))</f>
        <v>717.2065324799959</v>
      </c>
      <c r="X487" s="5">
        <f aca="true" t="shared" si="208" ref="X487:X550">ABS(P487/W487)</f>
        <v>4.325864574908938</v>
      </c>
      <c r="Y487" s="2">
        <f aca="true" t="shared" si="209" ref="Y487:Y550">U487*(1+0.2*POWER(X487,2))-273</f>
        <v>6975.998529362525</v>
      </c>
    </row>
    <row r="488" spans="1:25" ht="9.75">
      <c r="A488" s="5">
        <f t="shared" si="187"/>
        <v>474</v>
      </c>
      <c r="B488" s="2">
        <f t="shared" si="188"/>
        <v>6970</v>
      </c>
      <c r="C488" s="2">
        <f t="shared" si="189"/>
        <v>0</v>
      </c>
      <c r="D488" s="3">
        <f t="shared" si="190"/>
        <v>0</v>
      </c>
      <c r="E488" s="2">
        <f t="shared" si="191"/>
        <v>0</v>
      </c>
      <c r="F488" s="2">
        <f t="shared" si="192"/>
        <v>0</v>
      </c>
      <c r="G488" s="2">
        <f t="shared" si="193"/>
        <v>0</v>
      </c>
      <c r="H488" s="5">
        <f t="shared" si="194"/>
        <v>45</v>
      </c>
      <c r="I488" s="2">
        <f t="shared" si="195"/>
        <v>84.44474894041666</v>
      </c>
      <c r="J488" s="5">
        <f t="shared" si="196"/>
        <v>0.2</v>
      </c>
      <c r="K488" s="2">
        <f t="shared" si="197"/>
        <v>9.4396224365525E-26</v>
      </c>
      <c r="L488" s="5">
        <f t="shared" si="198"/>
        <v>-6.8872708388874795</v>
      </c>
      <c r="M488" s="5">
        <f t="shared" si="199"/>
        <v>-1.401664890530987E-29</v>
      </c>
      <c r="N488" s="2">
        <f t="shared" si="200"/>
        <v>293.44511297869735</v>
      </c>
      <c r="O488" s="2">
        <f t="shared" si="201"/>
        <v>3087.9677069553622</v>
      </c>
      <c r="P488" s="2">
        <f t="shared" si="202"/>
        <v>3101.8792035684173</v>
      </c>
      <c r="Q488" s="2">
        <f t="shared" si="185"/>
        <v>11166.765132846303</v>
      </c>
      <c r="R488" s="2">
        <f t="shared" si="203"/>
        <v>561793.1998973299</v>
      </c>
      <c r="S488" s="18">
        <f t="shared" si="204"/>
        <v>1089.3096886707406</v>
      </c>
      <c r="T488" s="14">
        <f t="shared" si="205"/>
        <v>1.7143823094856945E-32</v>
      </c>
      <c r="U488" s="3">
        <f t="shared" si="206"/>
        <v>1529.3285517063637</v>
      </c>
      <c r="V488" s="2">
        <f t="shared" si="186"/>
        <v>1256.3285517063637</v>
      </c>
      <c r="W488" s="2">
        <f t="shared" si="207"/>
        <v>717.4856079034901</v>
      </c>
      <c r="X488" s="5">
        <f t="shared" si="208"/>
        <v>4.32326330925603</v>
      </c>
      <c r="Y488" s="2">
        <f t="shared" si="209"/>
        <v>6973.143922848185</v>
      </c>
    </row>
    <row r="489" spans="1:25" ht="9.75">
      <c r="A489" s="5">
        <f t="shared" si="187"/>
        <v>475</v>
      </c>
      <c r="B489" s="2">
        <f t="shared" si="188"/>
        <v>6970</v>
      </c>
      <c r="C489" s="2">
        <f t="shared" si="189"/>
        <v>0</v>
      </c>
      <c r="D489" s="3">
        <f t="shared" si="190"/>
        <v>0</v>
      </c>
      <c r="E489" s="2">
        <f t="shared" si="191"/>
        <v>0</v>
      </c>
      <c r="F489" s="2">
        <f t="shared" si="192"/>
        <v>0</v>
      </c>
      <c r="G489" s="2">
        <f t="shared" si="193"/>
        <v>0</v>
      </c>
      <c r="H489" s="5">
        <f t="shared" si="194"/>
        <v>45</v>
      </c>
      <c r="I489" s="2">
        <f t="shared" si="195"/>
        <v>84.57136822200235</v>
      </c>
      <c r="J489" s="5">
        <f t="shared" si="196"/>
        <v>0.2</v>
      </c>
      <c r="K489" s="2">
        <f t="shared" si="197"/>
        <v>9.084252437273316E-26</v>
      </c>
      <c r="L489" s="5">
        <f t="shared" si="198"/>
        <v>-6.8866227856287345</v>
      </c>
      <c r="M489" s="5">
        <f t="shared" si="199"/>
        <v>-1.3479613498166454E-29</v>
      </c>
      <c r="N489" s="2">
        <f t="shared" si="200"/>
        <v>286.5584901930686</v>
      </c>
      <c r="O489" s="2">
        <f t="shared" si="201"/>
        <v>3087.9677069553622</v>
      </c>
      <c r="P489" s="2">
        <f t="shared" si="202"/>
        <v>3101.235290573885</v>
      </c>
      <c r="Q489" s="2">
        <f t="shared" si="185"/>
        <v>11164.447046065985</v>
      </c>
      <c r="R489" s="2">
        <f t="shared" si="203"/>
        <v>562083.2016989158</v>
      </c>
      <c r="S489" s="18">
        <f t="shared" si="204"/>
        <v>1092.397656377696</v>
      </c>
      <c r="T489" s="14">
        <f t="shared" si="205"/>
        <v>1.650526776346693E-32</v>
      </c>
      <c r="U489" s="3">
        <f t="shared" si="206"/>
        <v>1530.1579568588993</v>
      </c>
      <c r="V489" s="2">
        <f t="shared" si="186"/>
        <v>1257.1579568588993</v>
      </c>
      <c r="W489" s="2">
        <f t="shared" si="207"/>
        <v>717.7582095969808</v>
      </c>
      <c r="X489" s="5">
        <f t="shared" si="208"/>
        <v>4.3207242343006005</v>
      </c>
      <c r="Y489" s="2">
        <f t="shared" si="209"/>
        <v>6970.357045486519</v>
      </c>
    </row>
    <row r="490" spans="1:25" ht="9.75">
      <c r="A490" s="5">
        <f t="shared" si="187"/>
        <v>476</v>
      </c>
      <c r="B490" s="2">
        <f t="shared" si="188"/>
        <v>6970</v>
      </c>
      <c r="C490" s="2">
        <f t="shared" si="189"/>
        <v>0</v>
      </c>
      <c r="D490" s="3">
        <f t="shared" si="190"/>
        <v>0</v>
      </c>
      <c r="E490" s="2">
        <f t="shared" si="191"/>
        <v>0</v>
      </c>
      <c r="F490" s="2">
        <f t="shared" si="192"/>
        <v>0</v>
      </c>
      <c r="G490" s="2">
        <f t="shared" si="193"/>
        <v>0</v>
      </c>
      <c r="H490" s="5">
        <f t="shared" si="194"/>
        <v>45</v>
      </c>
      <c r="I490" s="2">
        <f t="shared" si="195"/>
        <v>84.69802878591581</v>
      </c>
      <c r="J490" s="5">
        <f t="shared" si="196"/>
        <v>0.2</v>
      </c>
      <c r="K490" s="2">
        <f t="shared" si="197"/>
        <v>8.750229446646687E-26</v>
      </c>
      <c r="L490" s="5">
        <f t="shared" si="198"/>
        <v>-6.8859898480253</v>
      </c>
      <c r="M490" s="5">
        <f t="shared" si="199"/>
        <v>-1.2974907932757633E-29</v>
      </c>
      <c r="N490" s="2">
        <f t="shared" si="200"/>
        <v>279.6725003450433</v>
      </c>
      <c r="O490" s="2">
        <f t="shared" si="201"/>
        <v>3087.9677069553622</v>
      </c>
      <c r="P490" s="2">
        <f t="shared" si="202"/>
        <v>3100.6065965627445</v>
      </c>
      <c r="Q490" s="2">
        <f t="shared" si="185"/>
        <v>11162.18374762588</v>
      </c>
      <c r="R490" s="2">
        <f t="shared" si="203"/>
        <v>562366.3171941849</v>
      </c>
      <c r="S490" s="18">
        <f t="shared" si="204"/>
        <v>1095.4856240846514</v>
      </c>
      <c r="T490" s="14">
        <f t="shared" si="205"/>
        <v>1.5904826018489373E-32</v>
      </c>
      <c r="U490" s="3">
        <f t="shared" si="206"/>
        <v>1530.9676671753687</v>
      </c>
      <c r="V490" s="2">
        <f t="shared" si="186"/>
        <v>1257.9676671753687</v>
      </c>
      <c r="W490" s="2">
        <f t="shared" si="207"/>
        <v>718.0243381625338</v>
      </c>
      <c r="X490" s="5">
        <f t="shared" si="208"/>
        <v>4.318247212200881</v>
      </c>
      <c r="Y490" s="2">
        <f t="shared" si="209"/>
        <v>6967.637784879867</v>
      </c>
    </row>
    <row r="491" spans="1:25" ht="9.75">
      <c r="A491" s="5">
        <f t="shared" si="187"/>
        <v>477</v>
      </c>
      <c r="B491" s="2">
        <f t="shared" si="188"/>
        <v>6970</v>
      </c>
      <c r="C491" s="2">
        <f t="shared" si="189"/>
        <v>0</v>
      </c>
      <c r="D491" s="3">
        <f t="shared" si="190"/>
        <v>0</v>
      </c>
      <c r="E491" s="2">
        <f t="shared" si="191"/>
        <v>0</v>
      </c>
      <c r="F491" s="2">
        <f t="shared" si="192"/>
        <v>0</v>
      </c>
      <c r="G491" s="2">
        <f t="shared" si="193"/>
        <v>0</v>
      </c>
      <c r="H491" s="5">
        <f t="shared" si="194"/>
        <v>45</v>
      </c>
      <c r="I491" s="2">
        <f t="shared" si="195"/>
        <v>84.82472969028157</v>
      </c>
      <c r="J491" s="5">
        <f t="shared" si="196"/>
        <v>0.2</v>
      </c>
      <c r="K491" s="2">
        <f t="shared" si="197"/>
        <v>8.436170201021761E-26</v>
      </c>
      <c r="L491" s="5">
        <f t="shared" si="198"/>
        <v>-6.885372018841792</v>
      </c>
      <c r="M491" s="5">
        <f t="shared" si="199"/>
        <v>-1.2500422606889617E-29</v>
      </c>
      <c r="N491" s="2">
        <f t="shared" si="200"/>
        <v>272.7871283262015</v>
      </c>
      <c r="O491" s="2">
        <f t="shared" si="201"/>
        <v>3087.9677069553622</v>
      </c>
      <c r="P491" s="2">
        <f t="shared" si="202"/>
        <v>3099.993125247154</v>
      </c>
      <c r="Q491" s="2">
        <f t="shared" si="185"/>
        <v>11159.975250889755</v>
      </c>
      <c r="R491" s="2">
        <f t="shared" si="203"/>
        <v>562642.5470085205</v>
      </c>
      <c r="S491" s="18">
        <f t="shared" si="204"/>
        <v>1098.5735917916068</v>
      </c>
      <c r="T491" s="14">
        <f t="shared" si="205"/>
        <v>1.5340046872177878E-32</v>
      </c>
      <c r="U491" s="3">
        <f t="shared" si="206"/>
        <v>1531.7576844443686</v>
      </c>
      <c r="V491" s="2">
        <f t="shared" si="186"/>
        <v>1258.7576844443686</v>
      </c>
      <c r="W491" s="2">
        <f t="shared" si="207"/>
        <v>718.2839941880093</v>
      </c>
      <c r="X491" s="5">
        <f t="shared" si="208"/>
        <v>4.315832108651634</v>
      </c>
      <c r="Y491" s="2">
        <f t="shared" si="209"/>
        <v>6964.986031299179</v>
      </c>
    </row>
    <row r="492" spans="1:25" ht="9.75">
      <c r="A492" s="5">
        <f t="shared" si="187"/>
        <v>478</v>
      </c>
      <c r="B492" s="2">
        <f t="shared" si="188"/>
        <v>6970</v>
      </c>
      <c r="C492" s="2">
        <f t="shared" si="189"/>
        <v>0</v>
      </c>
      <c r="D492" s="3">
        <f t="shared" si="190"/>
        <v>0</v>
      </c>
      <c r="E492" s="2">
        <f t="shared" si="191"/>
        <v>0</v>
      </c>
      <c r="F492" s="2">
        <f t="shared" si="192"/>
        <v>0</v>
      </c>
      <c r="G492" s="2">
        <f t="shared" si="193"/>
        <v>0</v>
      </c>
      <c r="H492" s="5">
        <f t="shared" si="194"/>
        <v>45</v>
      </c>
      <c r="I492" s="2">
        <f t="shared" si="195"/>
        <v>84.95146999119083</v>
      </c>
      <c r="J492" s="5">
        <f t="shared" si="196"/>
        <v>0.2</v>
      </c>
      <c r="K492" s="2">
        <f t="shared" si="197"/>
        <v>8.140795379866889E-26</v>
      </c>
      <c r="L492" s="5">
        <f t="shared" si="198"/>
        <v>-6.88476929101671</v>
      </c>
      <c r="M492" s="5">
        <f t="shared" si="199"/>
        <v>-1.2054206812126805E-29</v>
      </c>
      <c r="N492" s="2">
        <f t="shared" si="200"/>
        <v>265.9023590351848</v>
      </c>
      <c r="O492" s="2">
        <f t="shared" si="201"/>
        <v>3087.9677069553622</v>
      </c>
      <c r="P492" s="2">
        <f t="shared" si="202"/>
        <v>3099.394880253182</v>
      </c>
      <c r="Q492" s="2">
        <f t="shared" si="185"/>
        <v>11157.821568911455</v>
      </c>
      <c r="R492" s="2">
        <f t="shared" si="203"/>
        <v>562911.8917522011</v>
      </c>
      <c r="S492" s="18">
        <f t="shared" si="204"/>
        <v>1101.6615594985622</v>
      </c>
      <c r="T492" s="14">
        <f t="shared" si="205"/>
        <v>1.4808662356125163E-32</v>
      </c>
      <c r="U492" s="3">
        <f t="shared" si="206"/>
        <v>1532.5280104112953</v>
      </c>
      <c r="V492" s="2">
        <f t="shared" si="186"/>
        <v>1259.5280104112953</v>
      </c>
      <c r="W492" s="2">
        <f t="shared" si="207"/>
        <v>718.537178247069</v>
      </c>
      <c r="X492" s="5">
        <f t="shared" si="208"/>
        <v>4.313478792864153</v>
      </c>
      <c r="Y492" s="2">
        <f t="shared" si="209"/>
        <v>6962.401677683889</v>
      </c>
    </row>
    <row r="493" spans="1:25" ht="9.75">
      <c r="A493" s="5">
        <f t="shared" si="187"/>
        <v>479</v>
      </c>
      <c r="B493" s="2">
        <f t="shared" si="188"/>
        <v>6970</v>
      </c>
      <c r="C493" s="2">
        <f t="shared" si="189"/>
        <v>0</v>
      </c>
      <c r="D493" s="3">
        <f t="shared" si="190"/>
        <v>0</v>
      </c>
      <c r="E493" s="2">
        <f t="shared" si="191"/>
        <v>0</v>
      </c>
      <c r="F493" s="2">
        <f t="shared" si="192"/>
        <v>0</v>
      </c>
      <c r="G493" s="2">
        <f t="shared" si="193"/>
        <v>0</v>
      </c>
      <c r="H493" s="5">
        <f t="shared" si="194"/>
        <v>45</v>
      </c>
      <c r="I493" s="2">
        <f t="shared" si="195"/>
        <v>85.07824874274716</v>
      </c>
      <c r="J493" s="5">
        <f t="shared" si="196"/>
        <v>0.2</v>
      </c>
      <c r="K493" s="2">
        <f t="shared" si="197"/>
        <v>7.862921282947168E-26</v>
      </c>
      <c r="L493" s="5">
        <f t="shared" si="198"/>
        <v>-6.884181657662239</v>
      </c>
      <c r="M493" s="5">
        <f t="shared" si="199"/>
        <v>-1.1634455959094179E-29</v>
      </c>
      <c r="N493" s="2">
        <f t="shared" si="200"/>
        <v>259.0181773775226</v>
      </c>
      <c r="O493" s="2">
        <f t="shared" si="201"/>
        <v>3087.9677069553622</v>
      </c>
      <c r="P493" s="2">
        <f t="shared" si="202"/>
        <v>3098.811865120426</v>
      </c>
      <c r="Q493" s="2">
        <f t="shared" si="185"/>
        <v>11155.722714433534</v>
      </c>
      <c r="R493" s="2">
        <f t="shared" si="203"/>
        <v>563174.3520204074</v>
      </c>
      <c r="S493" s="18">
        <f t="shared" si="204"/>
        <v>1104.7495272055176</v>
      </c>
      <c r="T493" s="14">
        <f t="shared" si="205"/>
        <v>1.4308572964475643E-32</v>
      </c>
      <c r="U493" s="3">
        <f t="shared" si="206"/>
        <v>1533.2786467783653</v>
      </c>
      <c r="V493" s="2">
        <f t="shared" si="186"/>
        <v>1260.2786467783653</v>
      </c>
      <c r="W493" s="2">
        <f t="shared" si="207"/>
        <v>718.783890899183</v>
      </c>
      <c r="X493" s="5">
        <f t="shared" si="208"/>
        <v>4.311187137546836</v>
      </c>
      <c r="Y493" s="2">
        <f t="shared" si="209"/>
        <v>6959.884619641772</v>
      </c>
    </row>
    <row r="494" spans="1:25" ht="9.75">
      <c r="A494" s="5">
        <f t="shared" si="187"/>
        <v>480</v>
      </c>
      <c r="B494" s="2">
        <f t="shared" si="188"/>
        <v>6970</v>
      </c>
      <c r="C494" s="2">
        <f t="shared" si="189"/>
        <v>0</v>
      </c>
      <c r="D494" s="3">
        <f t="shared" si="190"/>
        <v>0</v>
      </c>
      <c r="E494" s="2">
        <f t="shared" si="191"/>
        <v>0</v>
      </c>
      <c r="F494" s="2">
        <f t="shared" si="192"/>
        <v>0</v>
      </c>
      <c r="G494" s="2">
        <f t="shared" si="193"/>
        <v>0</v>
      </c>
      <c r="H494" s="5">
        <f t="shared" si="194"/>
        <v>45</v>
      </c>
      <c r="I494" s="2">
        <f t="shared" si="195"/>
        <v>85.20506499711195</v>
      </c>
      <c r="J494" s="5">
        <f t="shared" si="196"/>
        <v>0.2</v>
      </c>
      <c r="K494" s="2">
        <f t="shared" si="197"/>
        <v>7.601452231971719E-26</v>
      </c>
      <c r="L494" s="5">
        <f t="shared" si="198"/>
        <v>-6.883609112064076</v>
      </c>
      <c r="M494" s="5">
        <f t="shared" si="199"/>
        <v>-1.1239499917010112E-29</v>
      </c>
      <c r="N494" s="2">
        <f t="shared" si="200"/>
        <v>252.1345682654585</v>
      </c>
      <c r="O494" s="2">
        <f t="shared" si="201"/>
        <v>3087.9677069553622</v>
      </c>
      <c r="P494" s="2">
        <f t="shared" si="202"/>
        <v>3098.2440833016312</v>
      </c>
      <c r="Q494" s="2">
        <f t="shared" si="185"/>
        <v>11153.678699885873</v>
      </c>
      <c r="R494" s="2">
        <f t="shared" si="203"/>
        <v>563429.9283932289</v>
      </c>
      <c r="S494" s="18">
        <f t="shared" si="204"/>
        <v>1107.837494912473</v>
      </c>
      <c r="T494" s="14">
        <f t="shared" si="205"/>
        <v>1.383783435655901E-32</v>
      </c>
      <c r="U494" s="3">
        <f t="shared" si="206"/>
        <v>1534.0095952046347</v>
      </c>
      <c r="V494" s="2">
        <f t="shared" si="186"/>
        <v>1261.0095952046347</v>
      </c>
      <c r="W494" s="2">
        <f t="shared" si="207"/>
        <v>719.0241326896352</v>
      </c>
      <c r="X494" s="5">
        <f t="shared" si="208"/>
        <v>4.308957018886291</v>
      </c>
      <c r="Y494" s="2">
        <f t="shared" si="209"/>
        <v>6957.434755448728</v>
      </c>
    </row>
    <row r="495" spans="1:25" ht="9.75">
      <c r="A495" s="5">
        <f t="shared" si="187"/>
        <v>481</v>
      </c>
      <c r="B495" s="2">
        <f t="shared" si="188"/>
        <v>6970</v>
      </c>
      <c r="C495" s="2">
        <f t="shared" si="189"/>
        <v>0</v>
      </c>
      <c r="D495" s="3">
        <f t="shared" si="190"/>
        <v>0</v>
      </c>
      <c r="E495" s="2">
        <f t="shared" si="191"/>
        <v>0</v>
      </c>
      <c r="F495" s="2">
        <f t="shared" si="192"/>
        <v>0</v>
      </c>
      <c r="G495" s="2">
        <f t="shared" si="193"/>
        <v>0</v>
      </c>
      <c r="H495" s="5">
        <f t="shared" si="194"/>
        <v>45</v>
      </c>
      <c r="I495" s="2">
        <f t="shared" si="195"/>
        <v>85.33191780455068</v>
      </c>
      <c r="J495" s="5">
        <f t="shared" si="196"/>
        <v>0.2</v>
      </c>
      <c r="K495" s="2">
        <f t="shared" si="197"/>
        <v>7.35537363035984E-26</v>
      </c>
      <c r="L495" s="5">
        <f t="shared" si="198"/>
        <v>-6.883051647681234</v>
      </c>
      <c r="M495" s="5">
        <f t="shared" si="199"/>
        <v>-1.0867792365115002E-29</v>
      </c>
      <c r="N495" s="2">
        <f t="shared" si="200"/>
        <v>245.25151661777727</v>
      </c>
      <c r="O495" s="2">
        <f t="shared" si="201"/>
        <v>3087.9677069553622</v>
      </c>
      <c r="P495" s="2">
        <f t="shared" si="202"/>
        <v>3097.691538162326</v>
      </c>
      <c r="Q495" s="2">
        <f t="shared" si="185"/>
        <v>11151.689537384374</v>
      </c>
      <c r="R495" s="2">
        <f t="shared" si="203"/>
        <v>563678.6214356705</v>
      </c>
      <c r="S495" s="18">
        <f t="shared" si="204"/>
        <v>1110.9254626194283</v>
      </c>
      <c r="T495" s="14">
        <f t="shared" si="205"/>
        <v>1.3394645204316607E-32</v>
      </c>
      <c r="U495" s="3">
        <f t="shared" si="206"/>
        <v>1534.7208573060175</v>
      </c>
      <c r="V495" s="2">
        <f t="shared" si="186"/>
        <v>1261.7208573060175</v>
      </c>
      <c r="W495" s="2">
        <f t="shared" si="207"/>
        <v>719.2579041495303</v>
      </c>
      <c r="X495" s="5">
        <f t="shared" si="208"/>
        <v>4.3067883165289915</v>
      </c>
      <c r="Y495" s="2">
        <f t="shared" si="209"/>
        <v>6955.051986048527</v>
      </c>
    </row>
    <row r="496" spans="1:25" ht="9.75">
      <c r="A496" s="5">
        <f t="shared" si="187"/>
        <v>482</v>
      </c>
      <c r="B496" s="2">
        <f t="shared" si="188"/>
        <v>6970</v>
      </c>
      <c r="C496" s="2">
        <f t="shared" si="189"/>
        <v>0</v>
      </c>
      <c r="D496" s="3">
        <f t="shared" si="190"/>
        <v>0</v>
      </c>
      <c r="E496" s="2">
        <f t="shared" si="191"/>
        <v>0</v>
      </c>
      <c r="F496" s="2">
        <f t="shared" si="192"/>
        <v>0</v>
      </c>
      <c r="G496" s="2">
        <f t="shared" si="193"/>
        <v>0</v>
      </c>
      <c r="H496" s="5">
        <f t="shared" si="194"/>
        <v>45</v>
      </c>
      <c r="I496" s="2">
        <f t="shared" si="195"/>
        <v>85.45880621347905</v>
      </c>
      <c r="J496" s="5">
        <f t="shared" si="196"/>
        <v>0.2</v>
      </c>
      <c r="K496" s="2">
        <f t="shared" si="197"/>
        <v>7.123745621216175E-26</v>
      </c>
      <c r="L496" s="5">
        <f t="shared" si="198"/>
        <v>-6.882509258145864</v>
      </c>
      <c r="M496" s="5">
        <f t="shared" si="199"/>
        <v>-1.0517901063611078E-29</v>
      </c>
      <c r="N496" s="2">
        <f t="shared" si="200"/>
        <v>238.3690073596314</v>
      </c>
      <c r="O496" s="2">
        <f t="shared" si="201"/>
        <v>3087.9677069553622</v>
      </c>
      <c r="P496" s="2">
        <f t="shared" si="202"/>
        <v>3097.154232980459</v>
      </c>
      <c r="Q496" s="2">
        <f t="shared" si="185"/>
        <v>11149.755238729653</v>
      </c>
      <c r="R496" s="2">
        <f t="shared" si="203"/>
        <v>563920.4316976592</v>
      </c>
      <c r="S496" s="18">
        <f t="shared" si="204"/>
        <v>1114.0134303263837</v>
      </c>
      <c r="T496" s="14">
        <f t="shared" si="205"/>
        <v>1.2977336080954927E-32</v>
      </c>
      <c r="U496" s="3">
        <f t="shared" si="206"/>
        <v>1535.412434655305</v>
      </c>
      <c r="V496" s="2">
        <f t="shared" si="186"/>
        <v>1262.412434655305</v>
      </c>
      <c r="W496" s="2">
        <f t="shared" si="207"/>
        <v>719.4852057957996</v>
      </c>
      <c r="X496" s="5">
        <f t="shared" si="208"/>
        <v>4.3046809135634625</v>
      </c>
      <c r="Y496" s="2">
        <f t="shared" si="209"/>
        <v>6952.736215052516</v>
      </c>
    </row>
    <row r="497" spans="1:25" ht="9.75">
      <c r="A497" s="5">
        <f t="shared" si="187"/>
        <v>483</v>
      </c>
      <c r="B497" s="2">
        <f t="shared" si="188"/>
        <v>6970</v>
      </c>
      <c r="C497" s="2">
        <f t="shared" si="189"/>
        <v>0</v>
      </c>
      <c r="D497" s="3">
        <f t="shared" si="190"/>
        <v>0</v>
      </c>
      <c r="E497" s="2">
        <f t="shared" si="191"/>
        <v>0</v>
      </c>
      <c r="F497" s="2">
        <f t="shared" si="192"/>
        <v>0</v>
      </c>
      <c r="G497" s="2">
        <f t="shared" si="193"/>
        <v>0</v>
      </c>
      <c r="H497" s="5">
        <f t="shared" si="194"/>
        <v>45</v>
      </c>
      <c r="I497" s="2">
        <f t="shared" si="195"/>
        <v>85.58572927050952</v>
      </c>
      <c r="J497" s="5">
        <f t="shared" si="196"/>
        <v>0.2</v>
      </c>
      <c r="K497" s="2">
        <f t="shared" si="197"/>
        <v>6.905697289388094E-26</v>
      </c>
      <c r="L497" s="5">
        <f t="shared" si="198"/>
        <v>-6.88198193726308</v>
      </c>
      <c r="M497" s="5">
        <f t="shared" si="199"/>
        <v>-1.018849896067054E-29</v>
      </c>
      <c r="N497" s="2">
        <f t="shared" si="200"/>
        <v>231.48702542236833</v>
      </c>
      <c r="O497" s="2">
        <f t="shared" si="201"/>
        <v>3087.9677069553622</v>
      </c>
      <c r="P497" s="2">
        <f t="shared" si="202"/>
        <v>3096.6321709460512</v>
      </c>
      <c r="Q497" s="2">
        <f t="shared" si="185"/>
        <v>11147.875815405785</v>
      </c>
      <c r="R497" s="2">
        <f t="shared" si="203"/>
        <v>564155.3597140502</v>
      </c>
      <c r="S497" s="18">
        <f t="shared" si="204"/>
        <v>1117.1013980333391</v>
      </c>
      <c r="T497" s="14">
        <f t="shared" si="205"/>
        <v>1.2584359297198712E-32</v>
      </c>
      <c r="U497" s="3">
        <f t="shared" si="206"/>
        <v>1536.0843287821835</v>
      </c>
      <c r="V497" s="2">
        <f t="shared" si="186"/>
        <v>1263.0843287821835</v>
      </c>
      <c r="W497" s="2">
        <f t="shared" si="207"/>
        <v>719.7060381312072</v>
      </c>
      <c r="X497" s="5">
        <f t="shared" si="208"/>
        <v>4.302634696503011</v>
      </c>
      <c r="Y497" s="2">
        <f t="shared" si="209"/>
        <v>6950.4873487393</v>
      </c>
    </row>
    <row r="498" spans="1:25" ht="9.75">
      <c r="A498" s="5">
        <f t="shared" si="187"/>
        <v>484</v>
      </c>
      <c r="B498" s="2">
        <f t="shared" si="188"/>
        <v>6970</v>
      </c>
      <c r="C498" s="2">
        <f t="shared" si="189"/>
        <v>0</v>
      </c>
      <c r="D498" s="3">
        <f t="shared" si="190"/>
        <v>0</v>
      </c>
      <c r="E498" s="2">
        <f t="shared" si="191"/>
        <v>0</v>
      </c>
      <c r="F498" s="2">
        <f t="shared" si="192"/>
        <v>0</v>
      </c>
      <c r="G498" s="2">
        <f t="shared" si="193"/>
        <v>0</v>
      </c>
      <c r="H498" s="5">
        <f t="shared" si="194"/>
        <v>45</v>
      </c>
      <c r="I498" s="2">
        <f t="shared" si="195"/>
        <v>85.71268602049781</v>
      </c>
      <c r="J498" s="5">
        <f t="shared" si="196"/>
        <v>0.2</v>
      </c>
      <c r="K498" s="2">
        <f t="shared" si="197"/>
        <v>6.70042135868829E-26</v>
      </c>
      <c r="L498" s="5">
        <f t="shared" si="198"/>
        <v>-6.881469679010798</v>
      </c>
      <c r="M498" s="5">
        <f t="shared" si="199"/>
        <v>-9.878356060100035E-30</v>
      </c>
      <c r="N498" s="2">
        <f t="shared" si="200"/>
        <v>224.60555574335754</v>
      </c>
      <c r="O498" s="2">
        <f t="shared" si="201"/>
        <v>3087.9677069553622</v>
      </c>
      <c r="P498" s="2">
        <f t="shared" si="202"/>
        <v>3096.1253551608565</v>
      </c>
      <c r="Q498" s="2">
        <f t="shared" si="185"/>
        <v>11146.051278579083</v>
      </c>
      <c r="R498" s="2">
        <f t="shared" si="203"/>
        <v>564383.406004633</v>
      </c>
      <c r="S498" s="18">
        <f t="shared" si="204"/>
        <v>1120.1893657402945</v>
      </c>
      <c r="T498" s="14">
        <f t="shared" si="205"/>
        <v>1.22142796004764E-32</v>
      </c>
      <c r="U498" s="3">
        <f t="shared" si="206"/>
        <v>1536.7365411732508</v>
      </c>
      <c r="V498" s="2">
        <f t="shared" si="186"/>
        <v>1263.7365411732508</v>
      </c>
      <c r="W498" s="2">
        <f t="shared" si="207"/>
        <v>719.920401644355</v>
      </c>
      <c r="X498" s="5">
        <f t="shared" si="208"/>
        <v>4.300649555268974</v>
      </c>
      <c r="Y498" s="2">
        <f t="shared" si="209"/>
        <v>6948.30529605437</v>
      </c>
    </row>
    <row r="499" spans="1:25" ht="9.75">
      <c r="A499" s="5">
        <f t="shared" si="187"/>
        <v>485</v>
      </c>
      <c r="B499" s="2">
        <f t="shared" si="188"/>
        <v>6970</v>
      </c>
      <c r="C499" s="2">
        <f t="shared" si="189"/>
        <v>0</v>
      </c>
      <c r="D499" s="3">
        <f t="shared" si="190"/>
        <v>0</v>
      </c>
      <c r="E499" s="2">
        <f t="shared" si="191"/>
        <v>0</v>
      </c>
      <c r="F499" s="2">
        <f t="shared" si="192"/>
        <v>0</v>
      </c>
      <c r="G499" s="2">
        <f t="shared" si="193"/>
        <v>0</v>
      </c>
      <c r="H499" s="5">
        <f t="shared" si="194"/>
        <v>45</v>
      </c>
      <c r="I499" s="2">
        <f t="shared" si="195"/>
        <v>85.83967550659004</v>
      </c>
      <c r="J499" s="5">
        <f t="shared" si="196"/>
        <v>0.2</v>
      </c>
      <c r="K499" s="2">
        <f t="shared" si="197"/>
        <v>6.507169340044564E-26</v>
      </c>
      <c r="L499" s="5">
        <f t="shared" si="198"/>
        <v>-6.880972477539556</v>
      </c>
      <c r="M499" s="5">
        <f t="shared" si="199"/>
        <v>-9.586331981486992E-30</v>
      </c>
      <c r="N499" s="2">
        <f t="shared" si="200"/>
        <v>217.72458326581798</v>
      </c>
      <c r="O499" s="2">
        <f t="shared" si="201"/>
        <v>3087.9677069553622</v>
      </c>
      <c r="P499" s="2">
        <f t="shared" si="202"/>
        <v>3095.633788638028</v>
      </c>
      <c r="Q499" s="2">
        <f t="shared" si="185"/>
        <v>11144.2816390969</v>
      </c>
      <c r="R499" s="2">
        <f t="shared" si="203"/>
        <v>564604.5710741377</v>
      </c>
      <c r="S499" s="18">
        <f t="shared" si="204"/>
        <v>1123.27733344725</v>
      </c>
      <c r="T499" s="14">
        <f t="shared" si="205"/>
        <v>1.1865765660421826E-32</v>
      </c>
      <c r="U499" s="3">
        <f t="shared" si="206"/>
        <v>1537.369073272034</v>
      </c>
      <c r="V499" s="2">
        <f t="shared" si="186"/>
        <v>1264.369073272034</v>
      </c>
      <c r="W499" s="2">
        <f t="shared" si="207"/>
        <v>720.1282968096893</v>
      </c>
      <c r="X499" s="5">
        <f t="shared" si="208"/>
        <v>4.298725383174494</v>
      </c>
      <c r="Y499" s="2">
        <f t="shared" si="209"/>
        <v>6946.189968609725</v>
      </c>
    </row>
    <row r="500" spans="1:25" ht="9.75">
      <c r="A500" s="5">
        <f t="shared" si="187"/>
        <v>486</v>
      </c>
      <c r="B500" s="2">
        <f t="shared" si="188"/>
        <v>6970</v>
      </c>
      <c r="C500" s="2">
        <f t="shared" si="189"/>
        <v>0</v>
      </c>
      <c r="D500" s="3">
        <f t="shared" si="190"/>
        <v>0</v>
      </c>
      <c r="E500" s="2">
        <f t="shared" si="191"/>
        <v>0</v>
      </c>
      <c r="F500" s="2">
        <f t="shared" si="192"/>
        <v>0</v>
      </c>
      <c r="G500" s="2">
        <f t="shared" si="193"/>
        <v>0</v>
      </c>
      <c r="H500" s="5">
        <f t="shared" si="194"/>
        <v>45</v>
      </c>
      <c r="I500" s="2">
        <f t="shared" si="195"/>
        <v>85.96669677026975</v>
      </c>
      <c r="J500" s="5">
        <f t="shared" si="196"/>
        <v>0.2</v>
      </c>
      <c r="K500" s="2">
        <f t="shared" si="197"/>
        <v>6.325247090562259E-26</v>
      </c>
      <c r="L500" s="5">
        <f t="shared" si="198"/>
        <v>-6.880490327172373</v>
      </c>
      <c r="M500" s="5">
        <f t="shared" si="199"/>
        <v>-9.311369151155269E-30</v>
      </c>
      <c r="N500" s="2">
        <f t="shared" si="200"/>
        <v>210.84409293864562</v>
      </c>
      <c r="O500" s="2">
        <f t="shared" si="201"/>
        <v>3087.9677069553622</v>
      </c>
      <c r="P500" s="2">
        <f t="shared" si="202"/>
        <v>3095.157474301797</v>
      </c>
      <c r="Q500" s="2">
        <f t="shared" si="185"/>
        <v>11142.566907486469</v>
      </c>
      <c r="R500" s="2">
        <f t="shared" si="203"/>
        <v>564818.8554122399</v>
      </c>
      <c r="S500" s="18">
        <f t="shared" si="204"/>
        <v>1126.3653011542053</v>
      </c>
      <c r="T500" s="14">
        <f t="shared" si="205"/>
        <v>1.1537582271349742E-32</v>
      </c>
      <c r="U500" s="3">
        <f t="shared" si="206"/>
        <v>1537.981926479006</v>
      </c>
      <c r="V500" s="2">
        <f t="shared" si="186"/>
        <v>1264.981926479006</v>
      </c>
      <c r="W500" s="2">
        <f t="shared" si="207"/>
        <v>720.3297240875055</v>
      </c>
      <c r="X500" s="5">
        <f t="shared" si="208"/>
        <v>4.296862076908821</v>
      </c>
      <c r="Y500" s="2">
        <f t="shared" si="209"/>
        <v>6944.141280683468</v>
      </c>
    </row>
    <row r="501" spans="1:25" ht="9.75">
      <c r="A501" s="5">
        <f t="shared" si="187"/>
        <v>487</v>
      </c>
      <c r="B501" s="2">
        <f t="shared" si="188"/>
        <v>6970</v>
      </c>
      <c r="C501" s="2">
        <f t="shared" si="189"/>
        <v>0</v>
      </c>
      <c r="D501" s="3">
        <f t="shared" si="190"/>
        <v>0</v>
      </c>
      <c r="E501" s="2">
        <f t="shared" si="191"/>
        <v>0</v>
      </c>
      <c r="F501" s="2">
        <f t="shared" si="192"/>
        <v>0</v>
      </c>
      <c r="G501" s="2">
        <f t="shared" si="193"/>
        <v>0</v>
      </c>
      <c r="H501" s="5">
        <f t="shared" si="194"/>
        <v>45</v>
      </c>
      <c r="I501" s="2">
        <f t="shared" si="195"/>
        <v>86.09374885140515</v>
      </c>
      <c r="J501" s="5">
        <f t="shared" si="196"/>
        <v>0.2</v>
      </c>
      <c r="K501" s="2">
        <f t="shared" si="197"/>
        <v>6.154010747276803E-26</v>
      </c>
      <c r="L501" s="5">
        <f t="shared" si="198"/>
        <v>-6.880023222404572</v>
      </c>
      <c r="M501" s="5">
        <f t="shared" si="199"/>
        <v>-9.052486568128844E-30</v>
      </c>
      <c r="N501" s="2">
        <f t="shared" si="200"/>
        <v>203.96406971624106</v>
      </c>
      <c r="O501" s="2">
        <f t="shared" si="201"/>
        <v>3087.9677069553622</v>
      </c>
      <c r="P501" s="2">
        <f t="shared" si="202"/>
        <v>3094.6964149871583</v>
      </c>
      <c r="Q501" s="2">
        <f t="shared" si="185"/>
        <v>11140.90709395377</v>
      </c>
      <c r="R501" s="2">
        <f t="shared" si="203"/>
        <v>565026.2594935674</v>
      </c>
      <c r="S501" s="18">
        <f t="shared" si="204"/>
        <v>1129.4532688611607</v>
      </c>
      <c r="T501" s="14">
        <f t="shared" si="205"/>
        <v>1.1228583208895902E-32</v>
      </c>
      <c r="U501" s="3">
        <f t="shared" si="206"/>
        <v>1538.5751021516028</v>
      </c>
      <c r="V501" s="2">
        <f t="shared" si="186"/>
        <v>1265.5751021516028</v>
      </c>
      <c r="W501" s="2">
        <f t="shared" si="207"/>
        <v>720.5246839239533</v>
      </c>
      <c r="X501" s="5">
        <f t="shared" si="208"/>
        <v>4.295059536522115</v>
      </c>
      <c r="Y501" s="2">
        <f t="shared" si="209"/>
        <v>6942.159149219366</v>
      </c>
    </row>
    <row r="502" spans="1:25" ht="9.75">
      <c r="A502" s="5">
        <f t="shared" si="187"/>
        <v>488</v>
      </c>
      <c r="B502" s="2">
        <f t="shared" si="188"/>
        <v>6970</v>
      </c>
      <c r="C502" s="2">
        <f t="shared" si="189"/>
        <v>0</v>
      </c>
      <c r="D502" s="3">
        <f t="shared" si="190"/>
        <v>0</v>
      </c>
      <c r="E502" s="2">
        <f t="shared" si="191"/>
        <v>0</v>
      </c>
      <c r="F502" s="2">
        <f t="shared" si="192"/>
        <v>0</v>
      </c>
      <c r="G502" s="2">
        <f t="shared" si="193"/>
        <v>0</v>
      </c>
      <c r="H502" s="5">
        <f t="shared" si="194"/>
        <v>45</v>
      </c>
      <c r="I502" s="2">
        <f t="shared" si="195"/>
        <v>86.22083078829675</v>
      </c>
      <c r="J502" s="5">
        <f t="shared" si="196"/>
        <v>0.2</v>
      </c>
      <c r="K502" s="2">
        <f t="shared" si="197"/>
        <v>5.992863002807152E-26</v>
      </c>
      <c r="L502" s="5">
        <f t="shared" si="198"/>
        <v>-6.879571157903648</v>
      </c>
      <c r="M502" s="5">
        <f t="shared" si="199"/>
        <v>-8.808774094574947E-30</v>
      </c>
      <c r="N502" s="2">
        <f t="shared" si="200"/>
        <v>197.0844985583374</v>
      </c>
      <c r="O502" s="2">
        <f t="shared" si="201"/>
        <v>3087.9677069553622</v>
      </c>
      <c r="P502" s="2">
        <f t="shared" si="202"/>
        <v>3094.250613439569</v>
      </c>
      <c r="Q502" s="2">
        <f t="shared" si="185"/>
        <v>11139.302208382449</v>
      </c>
      <c r="R502" s="2">
        <f t="shared" si="203"/>
        <v>565226.7837777047</v>
      </c>
      <c r="S502" s="18">
        <f t="shared" si="204"/>
        <v>1132.5412365681161</v>
      </c>
      <c r="T502" s="14">
        <f t="shared" si="205"/>
        <v>1.0937704683933063E-32</v>
      </c>
      <c r="U502" s="3">
        <f t="shared" si="206"/>
        <v>1539.1486016042354</v>
      </c>
      <c r="V502" s="2">
        <f t="shared" si="186"/>
        <v>1266.1486016042354</v>
      </c>
      <c r="W502" s="2">
        <f t="shared" si="207"/>
        <v>720.7131767510424</v>
      </c>
      <c r="X502" s="5">
        <f t="shared" si="208"/>
        <v>4.293317665410775</v>
      </c>
      <c r="Y502" s="2">
        <f t="shared" si="209"/>
        <v>6940.243493826386</v>
      </c>
    </row>
    <row r="503" spans="1:25" ht="9.75">
      <c r="A503" s="5">
        <f t="shared" si="187"/>
        <v>489</v>
      </c>
      <c r="B503" s="2">
        <f t="shared" si="188"/>
        <v>6970</v>
      </c>
      <c r="C503" s="2">
        <f t="shared" si="189"/>
        <v>0</v>
      </c>
      <c r="D503" s="3">
        <f t="shared" si="190"/>
        <v>0</v>
      </c>
      <c r="E503" s="2">
        <f t="shared" si="191"/>
        <v>0</v>
      </c>
      <c r="F503" s="2">
        <f t="shared" si="192"/>
        <v>0</v>
      </c>
      <c r="G503" s="2">
        <f t="shared" si="193"/>
        <v>0</v>
      </c>
      <c r="H503" s="5">
        <f t="shared" si="194"/>
        <v>45</v>
      </c>
      <c r="I503" s="2">
        <f t="shared" si="195"/>
        <v>86.34794161772507</v>
      </c>
      <c r="J503" s="5">
        <f t="shared" si="196"/>
        <v>0.2</v>
      </c>
      <c r="K503" s="2">
        <f t="shared" si="197"/>
        <v>5.841249693203478E-26</v>
      </c>
      <c r="L503" s="5">
        <f t="shared" si="198"/>
        <v>-6.879134128509107</v>
      </c>
      <c r="M503" s="5">
        <f t="shared" si="199"/>
        <v>-8.579387224974094E-30</v>
      </c>
      <c r="N503" s="2">
        <f t="shared" si="200"/>
        <v>190.2053644298283</v>
      </c>
      <c r="O503" s="2">
        <f t="shared" si="201"/>
        <v>3087.9677069553622</v>
      </c>
      <c r="P503" s="2">
        <f t="shared" si="202"/>
        <v>3093.820072314653</v>
      </c>
      <c r="Q503" s="2">
        <f t="shared" si="185"/>
        <v>11137.75226033275</v>
      </c>
      <c r="R503" s="2">
        <f t="shared" si="203"/>
        <v>565420.4287091987</v>
      </c>
      <c r="S503" s="18">
        <f t="shared" si="204"/>
        <v>1135.6292042750715</v>
      </c>
      <c r="T503" s="14">
        <f t="shared" si="205"/>
        <v>1.0663959342192108E-32</v>
      </c>
      <c r="U503" s="3">
        <f t="shared" si="206"/>
        <v>1539.7024261083084</v>
      </c>
      <c r="V503" s="2">
        <f t="shared" si="186"/>
        <v>1266.7024261083084</v>
      </c>
      <c r="W503" s="2">
        <f t="shared" si="207"/>
        <v>720.8952029866468</v>
      </c>
      <c r="X503" s="5">
        <f t="shared" si="208"/>
        <v>4.291636370303271</v>
      </c>
      <c r="Y503" s="2">
        <f t="shared" si="209"/>
        <v>6938.394236778267</v>
      </c>
    </row>
    <row r="504" spans="1:25" ht="9.75">
      <c r="A504" s="5">
        <f t="shared" si="187"/>
        <v>490</v>
      </c>
      <c r="B504" s="2">
        <f t="shared" si="188"/>
        <v>6970</v>
      </c>
      <c r="C504" s="2">
        <f t="shared" si="189"/>
        <v>0</v>
      </c>
      <c r="D504" s="3">
        <f t="shared" si="190"/>
        <v>0</v>
      </c>
      <c r="E504" s="2">
        <f t="shared" si="191"/>
        <v>0</v>
      </c>
      <c r="F504" s="2">
        <f t="shared" si="192"/>
        <v>0</v>
      </c>
      <c r="G504" s="2">
        <f t="shared" si="193"/>
        <v>0</v>
      </c>
      <c r="H504" s="5">
        <f t="shared" si="194"/>
        <v>45</v>
      </c>
      <c r="I504" s="2">
        <f t="shared" si="195"/>
        <v>86.47508037499846</v>
      </c>
      <c r="J504" s="5">
        <f t="shared" si="196"/>
        <v>0.2</v>
      </c>
      <c r="K504" s="2">
        <f t="shared" si="197"/>
        <v>5.698656671076474E-26</v>
      </c>
      <c r="L504" s="5">
        <f t="shared" si="198"/>
        <v>-6.878712129232342</v>
      </c>
      <c r="M504" s="5">
        <f t="shared" si="199"/>
        <v>-8.363542292553513E-30</v>
      </c>
      <c r="N504" s="2">
        <f t="shared" si="200"/>
        <v>183.32665230059595</v>
      </c>
      <c r="O504" s="2">
        <f t="shared" si="201"/>
        <v>3087.9677069553622</v>
      </c>
      <c r="P504" s="2">
        <f t="shared" si="202"/>
        <v>3093.404794177914</v>
      </c>
      <c r="Q504" s="2">
        <f t="shared" si="185"/>
        <v>11136.25725904049</v>
      </c>
      <c r="R504" s="2">
        <f t="shared" si="203"/>
        <v>565607.1947175639</v>
      </c>
      <c r="S504" s="18">
        <f t="shared" si="204"/>
        <v>1138.717171982027</v>
      </c>
      <c r="T504" s="14">
        <f t="shared" si="205"/>
        <v>1.0406430762841552E-32</v>
      </c>
      <c r="U504" s="3">
        <f t="shared" si="206"/>
        <v>1540.236576892233</v>
      </c>
      <c r="V504" s="2">
        <f t="shared" si="186"/>
        <v>1267.236576892233</v>
      </c>
      <c r="W504" s="2">
        <f t="shared" si="207"/>
        <v>721.07076303451</v>
      </c>
      <c r="X504" s="5">
        <f t="shared" si="208"/>
        <v>4.29001556124647</v>
      </c>
      <c r="Y504" s="2">
        <f t="shared" si="209"/>
        <v>6936.611303013005</v>
      </c>
    </row>
    <row r="505" spans="1:25" ht="9.75">
      <c r="A505" s="5">
        <f t="shared" si="187"/>
        <v>491</v>
      </c>
      <c r="B505" s="2">
        <f t="shared" si="188"/>
        <v>6970</v>
      </c>
      <c r="C505" s="2">
        <f t="shared" si="189"/>
        <v>0</v>
      </c>
      <c r="D505" s="3">
        <f t="shared" si="190"/>
        <v>0</v>
      </c>
      <c r="E505" s="2">
        <f t="shared" si="191"/>
        <v>0</v>
      </c>
      <c r="F505" s="2">
        <f t="shared" si="192"/>
        <v>0</v>
      </c>
      <c r="G505" s="2">
        <f t="shared" si="193"/>
        <v>0</v>
      </c>
      <c r="H505" s="5">
        <f t="shared" si="194"/>
        <v>45</v>
      </c>
      <c r="I505" s="2">
        <f t="shared" si="195"/>
        <v>86.60224609400134</v>
      </c>
      <c r="J505" s="5">
        <f t="shared" si="196"/>
        <v>0.2</v>
      </c>
      <c r="K505" s="2">
        <f t="shared" si="197"/>
        <v>5.564606939612618E-26</v>
      </c>
      <c r="L505" s="5">
        <f t="shared" si="198"/>
        <v>-6.878305155256485</v>
      </c>
      <c r="M505" s="5">
        <f t="shared" si="199"/>
        <v>-8.160512075409541E-30</v>
      </c>
      <c r="N505" s="2">
        <f t="shared" si="200"/>
        <v>176.44834714533945</v>
      </c>
      <c r="O505" s="2">
        <f t="shared" si="201"/>
        <v>3087.9677069553622</v>
      </c>
      <c r="P505" s="2">
        <f t="shared" si="202"/>
        <v>3093.0047815044645</v>
      </c>
      <c r="Q505" s="2">
        <f t="shared" si="185"/>
        <v>11134.817213416072</v>
      </c>
      <c r="R505" s="2">
        <f t="shared" si="203"/>
        <v>565787.0822172869</v>
      </c>
      <c r="S505" s="18">
        <f t="shared" si="204"/>
        <v>1141.8051396889823</v>
      </c>
      <c r="T505" s="14">
        <f t="shared" si="205"/>
        <v>1.0164268413626691E-32</v>
      </c>
      <c r="U505" s="3">
        <f t="shared" si="206"/>
        <v>1540.7510551414407</v>
      </c>
      <c r="V505" s="2">
        <f t="shared" si="186"/>
        <v>1267.7510551414407</v>
      </c>
      <c r="W505" s="2">
        <f t="shared" si="207"/>
        <v>721.2398572842498</v>
      </c>
      <c r="X505" s="5">
        <f t="shared" si="208"/>
        <v>4.288455151592478</v>
      </c>
      <c r="Y505" s="2">
        <f t="shared" si="209"/>
        <v>6934.894620132388</v>
      </c>
    </row>
    <row r="506" spans="1:25" ht="9.75">
      <c r="A506" s="5">
        <f t="shared" si="187"/>
        <v>492</v>
      </c>
      <c r="B506" s="2">
        <f t="shared" si="188"/>
        <v>6970</v>
      </c>
      <c r="C506" s="2">
        <f t="shared" si="189"/>
        <v>0</v>
      </c>
      <c r="D506" s="3">
        <f t="shared" si="190"/>
        <v>0</v>
      </c>
      <c r="E506" s="2">
        <f t="shared" si="191"/>
        <v>0</v>
      </c>
      <c r="F506" s="2">
        <f t="shared" si="192"/>
        <v>0</v>
      </c>
      <c r="G506" s="2">
        <f t="shared" si="193"/>
        <v>0</v>
      </c>
      <c r="H506" s="5">
        <f t="shared" si="194"/>
        <v>45</v>
      </c>
      <c r="I506" s="2">
        <f t="shared" si="195"/>
        <v>86.72943780724228</v>
      </c>
      <c r="J506" s="5">
        <f t="shared" si="196"/>
        <v>0.2</v>
      </c>
      <c r="K506" s="2">
        <f t="shared" si="197"/>
        <v>5.438658025355082E-26</v>
      </c>
      <c r="L506" s="5">
        <f t="shared" si="198"/>
        <v>-6.877913201936265</v>
      </c>
      <c r="M506" s="5">
        <f t="shared" si="199"/>
        <v>-7.969621768249114E-30</v>
      </c>
      <c r="N506" s="2">
        <f t="shared" si="200"/>
        <v>169.5704339434032</v>
      </c>
      <c r="O506" s="2">
        <f t="shared" si="201"/>
        <v>3087.9677069553622</v>
      </c>
      <c r="P506" s="2">
        <f t="shared" si="202"/>
        <v>3092.6200366787566</v>
      </c>
      <c r="Q506" s="2">
        <f t="shared" si="185"/>
        <v>11133.432132043525</v>
      </c>
      <c r="R506" s="2">
        <f t="shared" si="203"/>
        <v>565960.0916078313</v>
      </c>
      <c r="S506" s="18">
        <f t="shared" si="204"/>
        <v>1144.8931073959377</v>
      </c>
      <c r="T506" s="14">
        <f t="shared" si="205"/>
        <v>9.936683024102797E-33</v>
      </c>
      <c r="U506" s="3">
        <f t="shared" si="206"/>
        <v>1541.2458619983975</v>
      </c>
      <c r="V506" s="2">
        <f t="shared" si="186"/>
        <v>1268.2458619983975</v>
      </c>
      <c r="W506" s="2">
        <f t="shared" si="207"/>
        <v>721.4024861113614</v>
      </c>
      <c r="X506" s="5">
        <f t="shared" si="208"/>
        <v>4.286955057985973</v>
      </c>
      <c r="Y506" s="2">
        <f t="shared" si="209"/>
        <v>6933.24411840151</v>
      </c>
    </row>
    <row r="507" spans="1:25" ht="9.75">
      <c r="A507" s="5">
        <f t="shared" si="187"/>
        <v>493</v>
      </c>
      <c r="B507" s="2">
        <f t="shared" si="188"/>
        <v>6970</v>
      </c>
      <c r="C507" s="2">
        <f t="shared" si="189"/>
        <v>0</v>
      </c>
      <c r="D507" s="3">
        <f t="shared" si="190"/>
        <v>0</v>
      </c>
      <c r="E507" s="2">
        <f t="shared" si="191"/>
        <v>0</v>
      </c>
      <c r="F507" s="2">
        <f t="shared" si="192"/>
        <v>0</v>
      </c>
      <c r="G507" s="2">
        <f t="shared" si="193"/>
        <v>0</v>
      </c>
      <c r="H507" s="5">
        <f t="shared" si="194"/>
        <v>45</v>
      </c>
      <c r="I507" s="2">
        <f t="shared" si="195"/>
        <v>86.85665454590264</v>
      </c>
      <c r="J507" s="5">
        <f t="shared" si="196"/>
        <v>0.2</v>
      </c>
      <c r="K507" s="2">
        <f t="shared" si="197"/>
        <v>5.320399569692713E-26</v>
      </c>
      <c r="L507" s="5">
        <f t="shared" si="198"/>
        <v>-6.877536264797912</v>
      </c>
      <c r="M507" s="5">
        <f t="shared" si="199"/>
        <v>-7.790245288849375E-30</v>
      </c>
      <c r="N507" s="2">
        <f t="shared" si="200"/>
        <v>162.69289767860528</v>
      </c>
      <c r="O507" s="2">
        <f t="shared" si="201"/>
        <v>3087.9677069553622</v>
      </c>
      <c r="P507" s="2">
        <f t="shared" si="202"/>
        <v>3092.250561994325</v>
      </c>
      <c r="Q507" s="2">
        <f t="shared" si="185"/>
        <v>11132.10202317957</v>
      </c>
      <c r="R507" s="2">
        <f t="shared" si="203"/>
        <v>566126.2232736424</v>
      </c>
      <c r="S507" s="18">
        <f t="shared" si="204"/>
        <v>1147.981075102893</v>
      </c>
      <c r="T507" s="14">
        <f t="shared" si="205"/>
        <v>9.72294234206493E-33</v>
      </c>
      <c r="U507" s="3">
        <f t="shared" si="206"/>
        <v>1541.7209985626173</v>
      </c>
      <c r="V507" s="2">
        <f t="shared" si="186"/>
        <v>1268.7209985626173</v>
      </c>
      <c r="W507" s="2">
        <f t="shared" si="207"/>
        <v>721.5586498772238</v>
      </c>
      <c r="X507" s="5">
        <f t="shared" si="208"/>
        <v>4.285515200352021</v>
      </c>
      <c r="Y507" s="2">
        <f t="shared" si="209"/>
        <v>6931.65973074825</v>
      </c>
    </row>
    <row r="508" spans="1:25" ht="9.75">
      <c r="A508" s="5">
        <f t="shared" si="187"/>
        <v>494</v>
      </c>
      <c r="B508" s="2">
        <f t="shared" si="188"/>
        <v>6970</v>
      </c>
      <c r="C508" s="2">
        <f t="shared" si="189"/>
        <v>0</v>
      </c>
      <c r="D508" s="3">
        <f t="shared" si="190"/>
        <v>0</v>
      </c>
      <c r="E508" s="2">
        <f t="shared" si="191"/>
        <v>0</v>
      </c>
      <c r="F508" s="2">
        <f t="shared" si="192"/>
        <v>0</v>
      </c>
      <c r="G508" s="2">
        <f t="shared" si="193"/>
        <v>0</v>
      </c>
      <c r="H508" s="5">
        <f t="shared" si="194"/>
        <v>45</v>
      </c>
      <c r="I508" s="2">
        <f t="shared" si="195"/>
        <v>86.98389533988502</v>
      </c>
      <c r="J508" s="5">
        <f t="shared" si="196"/>
        <v>0.2</v>
      </c>
      <c r="K508" s="2">
        <f t="shared" si="197"/>
        <v>5.209451120859031E-26</v>
      </c>
      <c r="L508" s="5">
        <f t="shared" si="198"/>
        <v>-6.877174339538998</v>
      </c>
      <c r="M508" s="5">
        <f t="shared" si="199"/>
        <v>-7.621801891208562E-30</v>
      </c>
      <c r="N508" s="2">
        <f t="shared" si="200"/>
        <v>155.81572333906627</v>
      </c>
      <c r="O508" s="2">
        <f t="shared" si="201"/>
        <v>3087.9677069553622</v>
      </c>
      <c r="P508" s="2">
        <f t="shared" si="202"/>
        <v>3091.8963596535436</v>
      </c>
      <c r="Q508" s="2">
        <f t="shared" si="185"/>
        <v>11130.826894752758</v>
      </c>
      <c r="R508" s="2">
        <f t="shared" si="203"/>
        <v>566285.4775841512</v>
      </c>
      <c r="S508" s="18">
        <f t="shared" si="204"/>
        <v>1151.0690428098485</v>
      </c>
      <c r="T508" s="14">
        <f t="shared" si="205"/>
        <v>9.522367241495034E-33</v>
      </c>
      <c r="U508" s="3">
        <f t="shared" si="206"/>
        <v>1542.1764658906725</v>
      </c>
      <c r="V508" s="2">
        <f t="shared" si="186"/>
        <v>1269.1764658906725</v>
      </c>
      <c r="W508" s="2">
        <f t="shared" si="207"/>
        <v>721.7083489291022</v>
      </c>
      <c r="X508" s="5">
        <f t="shared" si="208"/>
        <v>4.284135501884404</v>
      </c>
      <c r="Y508" s="2">
        <f t="shared" si="209"/>
        <v>6930.141392762802</v>
      </c>
    </row>
    <row r="509" spans="1:25" ht="9.75">
      <c r="A509" s="5">
        <f t="shared" si="187"/>
        <v>495</v>
      </c>
      <c r="B509" s="2">
        <f t="shared" si="188"/>
        <v>6970</v>
      </c>
      <c r="C509" s="2">
        <f t="shared" si="189"/>
        <v>0</v>
      </c>
      <c r="D509" s="3">
        <f t="shared" si="190"/>
        <v>0</v>
      </c>
      <c r="E509" s="2">
        <f t="shared" si="191"/>
        <v>0</v>
      </c>
      <c r="F509" s="2">
        <f t="shared" si="192"/>
        <v>0</v>
      </c>
      <c r="G509" s="2">
        <f t="shared" si="193"/>
        <v>0</v>
      </c>
      <c r="H509" s="5">
        <f t="shared" si="194"/>
        <v>45</v>
      </c>
      <c r="I509" s="2">
        <f t="shared" si="195"/>
        <v>87.11115921786215</v>
      </c>
      <c r="J509" s="5">
        <f t="shared" si="196"/>
        <v>0.2</v>
      </c>
      <c r="K509" s="2">
        <f t="shared" si="197"/>
        <v>5.105460109936046E-26</v>
      </c>
      <c r="L509" s="5">
        <f t="shared" si="198"/>
        <v>-6.876827422028356</v>
      </c>
      <c r="M509" s="5">
        <f t="shared" si="199"/>
        <v>-7.463753059952636E-30</v>
      </c>
      <c r="N509" s="2">
        <f t="shared" si="200"/>
        <v>148.9388959170379</v>
      </c>
      <c r="O509" s="2">
        <f t="shared" si="201"/>
        <v>3087.9677069553622</v>
      </c>
      <c r="P509" s="2">
        <f t="shared" si="202"/>
        <v>3091.557431767384</v>
      </c>
      <c r="Q509" s="2">
        <f t="shared" si="185"/>
        <v>11129.606754362583</v>
      </c>
      <c r="R509" s="2">
        <f t="shared" si="203"/>
        <v>566437.8548937793</v>
      </c>
      <c r="S509" s="18">
        <f t="shared" si="204"/>
        <v>1154.157010516804</v>
      </c>
      <c r="T509" s="14">
        <f t="shared" si="205"/>
        <v>9.334328153279274E-33</v>
      </c>
      <c r="U509" s="3">
        <f t="shared" si="206"/>
        <v>1542.6122649962088</v>
      </c>
      <c r="V509" s="2">
        <f t="shared" si="186"/>
        <v>1269.6122649962088</v>
      </c>
      <c r="W509" s="2">
        <f t="shared" si="207"/>
        <v>721.8515836001525</v>
      </c>
      <c r="X509" s="5">
        <f t="shared" si="208"/>
        <v>4.282815889034411</v>
      </c>
      <c r="Y509" s="2">
        <f t="shared" si="209"/>
        <v>6928.689042697166</v>
      </c>
    </row>
    <row r="510" spans="1:25" ht="9.75">
      <c r="A510" s="5">
        <f t="shared" si="187"/>
        <v>496</v>
      </c>
      <c r="B510" s="2">
        <f t="shared" si="188"/>
        <v>6970</v>
      </c>
      <c r="C510" s="2">
        <f t="shared" si="189"/>
        <v>0</v>
      </c>
      <c r="D510" s="3">
        <f t="shared" si="190"/>
        <v>0</v>
      </c>
      <c r="E510" s="2">
        <f t="shared" si="191"/>
        <v>0</v>
      </c>
      <c r="F510" s="2">
        <f t="shared" si="192"/>
        <v>0</v>
      </c>
      <c r="G510" s="2">
        <f t="shared" si="193"/>
        <v>0</v>
      </c>
      <c r="H510" s="5">
        <f t="shared" si="194"/>
        <v>45</v>
      </c>
      <c r="I510" s="2">
        <f t="shared" si="195"/>
        <v>87.23844520732565</v>
      </c>
      <c r="J510" s="5">
        <f t="shared" si="196"/>
        <v>0.2</v>
      </c>
      <c r="K510" s="2">
        <f t="shared" si="197"/>
        <v>5.0080999958845915E-26</v>
      </c>
      <c r="L510" s="5">
        <f t="shared" si="198"/>
        <v>-6.876495508305933</v>
      </c>
      <c r="M510" s="5">
        <f t="shared" si="199"/>
        <v>-7.315599662922391E-30</v>
      </c>
      <c r="N510" s="2">
        <f t="shared" si="200"/>
        <v>142.06240040873197</v>
      </c>
      <c r="O510" s="2">
        <f t="shared" si="201"/>
        <v>3087.9677069553622</v>
      </c>
      <c r="P510" s="2">
        <f t="shared" si="202"/>
        <v>3091.233780355192</v>
      </c>
      <c r="Q510" s="2">
        <f t="shared" si="185"/>
        <v>11128.44160927869</v>
      </c>
      <c r="R510" s="2">
        <f t="shared" si="203"/>
        <v>566583.3555419422</v>
      </c>
      <c r="S510" s="18">
        <f t="shared" si="204"/>
        <v>1157.2449782237593</v>
      </c>
      <c r="T510" s="14">
        <f t="shared" si="205"/>
        <v>9.158241792594142E-33</v>
      </c>
      <c r="U510" s="3">
        <f t="shared" si="206"/>
        <v>1543.0283968499548</v>
      </c>
      <c r="V510" s="2">
        <f t="shared" si="186"/>
        <v>1270.0283968499548</v>
      </c>
      <c r="W510" s="2">
        <f t="shared" si="207"/>
        <v>721.9883542094257</v>
      </c>
      <c r="X510" s="5">
        <f t="shared" si="208"/>
        <v>4.281556291500132</v>
      </c>
      <c r="Y510" s="2">
        <f t="shared" si="209"/>
        <v>6927.302621464652</v>
      </c>
    </row>
    <row r="511" spans="1:25" ht="9.75">
      <c r="A511" s="5">
        <f t="shared" si="187"/>
        <v>497</v>
      </c>
      <c r="B511" s="2">
        <f t="shared" si="188"/>
        <v>6970</v>
      </c>
      <c r="C511" s="2">
        <f t="shared" si="189"/>
        <v>0</v>
      </c>
      <c r="D511" s="3">
        <f t="shared" si="190"/>
        <v>0</v>
      </c>
      <c r="E511" s="2">
        <f t="shared" si="191"/>
        <v>0</v>
      </c>
      <c r="F511" s="2">
        <f t="shared" si="192"/>
        <v>0</v>
      </c>
      <c r="G511" s="2">
        <f t="shared" si="193"/>
        <v>0</v>
      </c>
      <c r="H511" s="5">
        <f t="shared" si="194"/>
        <v>45</v>
      </c>
      <c r="I511" s="2">
        <f t="shared" si="195"/>
        <v>87.36575233463535</v>
      </c>
      <c r="J511" s="5">
        <f t="shared" si="196"/>
        <v>0.2</v>
      </c>
      <c r="K511" s="2">
        <f t="shared" si="197"/>
        <v>4.917068566014455E-26</v>
      </c>
      <c r="L511" s="5">
        <f t="shared" si="198"/>
        <v>-6.876178594582703</v>
      </c>
      <c r="M511" s="5">
        <f t="shared" si="199"/>
        <v>-7.176879340994965E-30</v>
      </c>
      <c r="N511" s="2">
        <f t="shared" si="200"/>
        <v>135.18622181414926</v>
      </c>
      <c r="O511" s="2">
        <f t="shared" si="201"/>
        <v>3087.9677069553622</v>
      </c>
      <c r="P511" s="2">
        <f t="shared" si="202"/>
        <v>3090.925407344464</v>
      </c>
      <c r="Q511" s="2">
        <f t="shared" si="185"/>
        <v>11127.331466440071</v>
      </c>
      <c r="R511" s="2">
        <f t="shared" si="203"/>
        <v>566721.9798530536</v>
      </c>
      <c r="S511" s="18">
        <f t="shared" si="204"/>
        <v>1160.3329459307147</v>
      </c>
      <c r="T511" s="14">
        <f t="shared" si="205"/>
        <v>8.993568159273389E-33</v>
      </c>
      <c r="U511" s="3">
        <f t="shared" si="206"/>
        <v>1543.4248623797332</v>
      </c>
      <c r="V511" s="2">
        <f t="shared" si="186"/>
        <v>1270.4248623797332</v>
      </c>
      <c r="W511" s="2">
        <f t="shared" si="207"/>
        <v>722.1186610618704</v>
      </c>
      <c r="X511" s="5">
        <f t="shared" si="208"/>
        <v>4.280356642216225</v>
      </c>
      <c r="Y511" s="2">
        <f t="shared" si="209"/>
        <v>6925.982072639394</v>
      </c>
    </row>
    <row r="512" spans="1:25" ht="9.75">
      <c r="A512" s="5">
        <f t="shared" si="187"/>
        <v>498</v>
      </c>
      <c r="B512" s="2">
        <f t="shared" si="188"/>
        <v>6970</v>
      </c>
      <c r="C512" s="2">
        <f t="shared" si="189"/>
        <v>0</v>
      </c>
      <c r="D512" s="3">
        <f t="shared" si="190"/>
        <v>0</v>
      </c>
      <c r="E512" s="2">
        <f t="shared" si="191"/>
        <v>0</v>
      </c>
      <c r="F512" s="2">
        <f t="shared" si="192"/>
        <v>0</v>
      </c>
      <c r="G512" s="2">
        <f t="shared" si="193"/>
        <v>0</v>
      </c>
      <c r="H512" s="5">
        <f t="shared" si="194"/>
        <v>45</v>
      </c>
      <c r="I512" s="2">
        <f t="shared" si="195"/>
        <v>87.49307962506822</v>
      </c>
      <c r="J512" s="5">
        <f t="shared" si="196"/>
        <v>0.2</v>
      </c>
      <c r="K512" s="2">
        <f t="shared" si="197"/>
        <v>4.832086379567836E-26</v>
      </c>
      <c r="L512" s="5">
        <f t="shared" si="198"/>
        <v>-6.8758766772405595</v>
      </c>
      <c r="M512" s="5">
        <f t="shared" si="199"/>
        <v>-7.047164116135021E-30</v>
      </c>
      <c r="N512" s="2">
        <f t="shared" si="200"/>
        <v>128.3103451369087</v>
      </c>
      <c r="O512" s="2">
        <f t="shared" si="201"/>
        <v>3087.9677069553622</v>
      </c>
      <c r="P512" s="2">
        <f t="shared" si="202"/>
        <v>3090.6323145706465</v>
      </c>
      <c r="Q512" s="2">
        <f t="shared" si="185"/>
        <v>11126.276332454328</v>
      </c>
      <c r="R512" s="2">
        <f t="shared" si="203"/>
        <v>566853.7281365291</v>
      </c>
      <c r="S512" s="18">
        <f t="shared" si="204"/>
        <v>1163.42091363767</v>
      </c>
      <c r="T512" s="14">
        <f t="shared" si="205"/>
        <v>8.839807789654087E-33</v>
      </c>
      <c r="U512" s="3">
        <f t="shared" si="206"/>
        <v>1543.8016624704733</v>
      </c>
      <c r="V512" s="2">
        <f t="shared" si="186"/>
        <v>1270.8016624704733</v>
      </c>
      <c r="W512" s="2">
        <f t="shared" si="207"/>
        <v>722.2425044483373</v>
      </c>
      <c r="X512" s="5">
        <f t="shared" si="208"/>
        <v>4.27921687734417</v>
      </c>
      <c r="Y512" s="2">
        <f t="shared" si="209"/>
        <v>6924.727342455894</v>
      </c>
    </row>
    <row r="513" spans="1:25" ht="9.75">
      <c r="A513" s="5">
        <f t="shared" si="187"/>
        <v>499</v>
      </c>
      <c r="B513" s="2">
        <f t="shared" si="188"/>
        <v>6970</v>
      </c>
      <c r="C513" s="2">
        <f t="shared" si="189"/>
        <v>0</v>
      </c>
      <c r="D513" s="3">
        <f t="shared" si="190"/>
        <v>0</v>
      </c>
      <c r="E513" s="2">
        <f t="shared" si="191"/>
        <v>0</v>
      </c>
      <c r="F513" s="2">
        <f t="shared" si="192"/>
        <v>0</v>
      </c>
      <c r="G513" s="2">
        <f t="shared" si="193"/>
        <v>0</v>
      </c>
      <c r="H513" s="5">
        <f t="shared" si="194"/>
        <v>45</v>
      </c>
      <c r="I513" s="2">
        <f t="shared" si="195"/>
        <v>87.62042610286794</v>
      </c>
      <c r="J513" s="5">
        <f t="shared" si="196"/>
        <v>0.2</v>
      </c>
      <c r="K513" s="2">
        <f t="shared" si="197"/>
        <v>4.752895343237991E-26</v>
      </c>
      <c r="L513" s="5">
        <f t="shared" si="198"/>
        <v>-6.875589752832214</v>
      </c>
      <c r="M513" s="5">
        <f t="shared" si="199"/>
        <v>-6.926058200429444E-30</v>
      </c>
      <c r="N513" s="2">
        <f t="shared" si="200"/>
        <v>121.43475538407648</v>
      </c>
      <c r="O513" s="2">
        <f t="shared" si="201"/>
        <v>3087.9677069553622</v>
      </c>
      <c r="P513" s="2">
        <f t="shared" si="202"/>
        <v>3090.354503776929</v>
      </c>
      <c r="Q513" s="2">
        <f t="shared" si="185"/>
        <v>11125.276213596944</v>
      </c>
      <c r="R513" s="2">
        <f t="shared" si="203"/>
        <v>566978.6006867896</v>
      </c>
      <c r="S513" s="18">
        <f t="shared" si="204"/>
        <v>1166.5088813446255</v>
      </c>
      <c r="T513" s="14">
        <f t="shared" si="205"/>
        <v>8.696499240394418E-33</v>
      </c>
      <c r="U513" s="3">
        <f t="shared" si="206"/>
        <v>1544.1587979642184</v>
      </c>
      <c r="V513" s="2">
        <f t="shared" si="186"/>
        <v>1271.1587979642184</v>
      </c>
      <c r="W513" s="2">
        <f t="shared" si="207"/>
        <v>722.3598846455823</v>
      </c>
      <c r="X513" s="5">
        <f t="shared" si="208"/>
        <v>4.278136936262977</v>
      </c>
      <c r="Y513" s="2">
        <f t="shared" si="209"/>
        <v>6923.538379808503</v>
      </c>
    </row>
    <row r="514" spans="1:25" ht="9.75">
      <c r="A514" s="5">
        <f t="shared" si="187"/>
        <v>500</v>
      </c>
      <c r="B514" s="2">
        <f t="shared" si="188"/>
        <v>6970</v>
      </c>
      <c r="C514" s="2">
        <f t="shared" si="189"/>
        <v>0</v>
      </c>
      <c r="D514" s="3">
        <f t="shared" si="190"/>
        <v>0</v>
      </c>
      <c r="E514" s="2">
        <f t="shared" si="191"/>
        <v>0</v>
      </c>
      <c r="F514" s="2">
        <f t="shared" si="192"/>
        <v>0</v>
      </c>
      <c r="G514" s="2">
        <f t="shared" si="193"/>
        <v>0</v>
      </c>
      <c r="H514" s="5">
        <f t="shared" si="194"/>
        <v>45</v>
      </c>
      <c r="I514" s="2">
        <f t="shared" si="195"/>
        <v>87.74779079129422</v>
      </c>
      <c r="J514" s="5">
        <f t="shared" si="196"/>
        <v>0.2</v>
      </c>
      <c r="K514" s="2">
        <f t="shared" si="197"/>
        <v>4.6792574084879E-26</v>
      </c>
      <c r="L514" s="5">
        <f t="shared" si="198"/>
        <v>-6.875317818081099</v>
      </c>
      <c r="M514" s="5">
        <f t="shared" si="199"/>
        <v>-6.813195990462372E-30</v>
      </c>
      <c r="N514" s="2">
        <f t="shared" si="200"/>
        <v>114.55943756599538</v>
      </c>
      <c r="O514" s="2">
        <f t="shared" si="201"/>
        <v>3087.9677069553622</v>
      </c>
      <c r="P514" s="2">
        <f t="shared" si="202"/>
        <v>3090.091976614061</v>
      </c>
      <c r="Q514" s="2">
        <f t="shared" si="185"/>
        <v>11124.331115810619</v>
      </c>
      <c r="R514" s="2">
        <f t="shared" si="203"/>
        <v>567096.5977832646</v>
      </c>
      <c r="S514" s="18">
        <f t="shared" si="204"/>
        <v>1169.5968490515809</v>
      </c>
      <c r="T514" s="14">
        <f t="shared" si="205"/>
        <v>8.56321678656715E-33</v>
      </c>
      <c r="U514" s="3">
        <f t="shared" si="206"/>
        <v>1544.4962696601367</v>
      </c>
      <c r="V514" s="2">
        <f t="shared" si="186"/>
        <v>1271.4962696601367</v>
      </c>
      <c r="W514" s="2">
        <f t="shared" si="207"/>
        <v>722.4708019162687</v>
      </c>
      <c r="X514" s="5">
        <f t="shared" si="208"/>
        <v>4.277116761560406</v>
      </c>
      <c r="Y514" s="2">
        <f t="shared" si="209"/>
        <v>6922.41513625101</v>
      </c>
    </row>
    <row r="515" spans="1:25" ht="9.75">
      <c r="A515" s="5">
        <f t="shared" si="187"/>
        <v>501</v>
      </c>
      <c r="B515" s="2">
        <f t="shared" si="188"/>
        <v>6970</v>
      </c>
      <c r="C515" s="2">
        <f t="shared" si="189"/>
        <v>0</v>
      </c>
      <c r="D515" s="3">
        <f t="shared" si="190"/>
        <v>0</v>
      </c>
      <c r="E515" s="2">
        <f t="shared" si="191"/>
        <v>0</v>
      </c>
      <c r="F515" s="2">
        <f t="shared" si="192"/>
        <v>0</v>
      </c>
      <c r="G515" s="2">
        <f t="shared" si="193"/>
        <v>0</v>
      </c>
      <c r="H515" s="5">
        <f t="shared" si="194"/>
        <v>45</v>
      </c>
      <c r="I515" s="2">
        <f t="shared" si="195"/>
        <v>87.87517271267257</v>
      </c>
      <c r="J515" s="5">
        <f t="shared" si="196"/>
        <v>0.2</v>
      </c>
      <c r="K515" s="2">
        <f t="shared" si="197"/>
        <v>4.610953381486661E-26</v>
      </c>
      <c r="L515" s="5">
        <f t="shared" si="198"/>
        <v>-6.875060869881284</v>
      </c>
      <c r="M515" s="5">
        <f t="shared" si="199"/>
        <v>-6.708240232843673E-30</v>
      </c>
      <c r="N515" s="2">
        <f t="shared" si="200"/>
        <v>107.6843766961141</v>
      </c>
      <c r="O515" s="2">
        <f t="shared" si="201"/>
        <v>3087.9677069553622</v>
      </c>
      <c r="P515" s="2">
        <f t="shared" si="202"/>
        <v>3089.844734640171</v>
      </c>
      <c r="Q515" s="2">
        <f t="shared" si="185"/>
        <v>11123.441044704616</v>
      </c>
      <c r="R515" s="2">
        <f t="shared" si="203"/>
        <v>567207.7196903956</v>
      </c>
      <c r="S515" s="18">
        <f t="shared" si="204"/>
        <v>1172.6848167585363</v>
      </c>
      <c r="T515" s="14">
        <f t="shared" si="205"/>
        <v>8.439568317989731E-33</v>
      </c>
      <c r="U515" s="3">
        <f t="shared" si="206"/>
        <v>1544.8140783145313</v>
      </c>
      <c r="V515" s="2">
        <f t="shared" si="186"/>
        <v>1271.8140783145313</v>
      </c>
      <c r="W515" s="2">
        <f t="shared" si="207"/>
        <v>722.575256508972</v>
      </c>
      <c r="X515" s="5">
        <f t="shared" si="208"/>
        <v>4.27615629902462</v>
      </c>
      <c r="Y515" s="2">
        <f t="shared" si="209"/>
        <v>6921.357565996168</v>
      </c>
    </row>
    <row r="516" spans="1:25" ht="9.75">
      <c r="A516" s="5">
        <f t="shared" si="187"/>
        <v>502</v>
      </c>
      <c r="B516" s="2">
        <f t="shared" si="188"/>
        <v>6970</v>
      </c>
      <c r="C516" s="2">
        <f t="shared" si="189"/>
        <v>0</v>
      </c>
      <c r="D516" s="3">
        <f t="shared" si="190"/>
        <v>0</v>
      </c>
      <c r="E516" s="2">
        <f t="shared" si="191"/>
        <v>0</v>
      </c>
      <c r="F516" s="2">
        <f t="shared" si="192"/>
        <v>0</v>
      </c>
      <c r="G516" s="2">
        <f t="shared" si="193"/>
        <v>0</v>
      </c>
      <c r="H516" s="5">
        <f t="shared" si="194"/>
        <v>45</v>
      </c>
      <c r="I516" s="2">
        <f t="shared" si="195"/>
        <v>88.00257088844381</v>
      </c>
      <c r="J516" s="5">
        <f t="shared" si="196"/>
        <v>0.2</v>
      </c>
      <c r="K516" s="2">
        <f t="shared" si="197"/>
        <v>4.5477818373501616E-26</v>
      </c>
      <c r="L516" s="5">
        <f t="shared" si="198"/>
        <v>-6.874818905297393</v>
      </c>
      <c r="M516" s="5">
        <f t="shared" si="199"/>
        <v>-6.610880348034966E-30</v>
      </c>
      <c r="N516" s="2">
        <f t="shared" si="200"/>
        <v>100.80955779081671</v>
      </c>
      <c r="O516" s="2">
        <f t="shared" si="201"/>
        <v>3087.9677069553622</v>
      </c>
      <c r="P516" s="2">
        <f t="shared" si="202"/>
        <v>3089.612779320596</v>
      </c>
      <c r="Q516" s="2">
        <f t="shared" si="185"/>
        <v>11122.606005554146</v>
      </c>
      <c r="R516" s="2">
        <f t="shared" si="203"/>
        <v>567311.9666576391</v>
      </c>
      <c r="S516" s="18">
        <f t="shared" si="204"/>
        <v>1175.7727844654917</v>
      </c>
      <c r="T516" s="14">
        <f t="shared" si="205"/>
        <v>8.325193419263045E-33</v>
      </c>
      <c r="U516" s="3">
        <f t="shared" si="206"/>
        <v>1545.1122246408481</v>
      </c>
      <c r="V516" s="2">
        <f t="shared" si="186"/>
        <v>1272.1122246408481</v>
      </c>
      <c r="W516" s="2">
        <f t="shared" si="207"/>
        <v>722.6732486581807</v>
      </c>
      <c r="X516" s="5">
        <f t="shared" si="208"/>
        <v>4.2752554976363335</v>
      </c>
      <c r="Y516" s="2">
        <f t="shared" si="209"/>
        <v>6920.365625915282</v>
      </c>
    </row>
    <row r="517" spans="1:25" ht="9.75">
      <c r="A517" s="5">
        <f t="shared" si="187"/>
        <v>503</v>
      </c>
      <c r="B517" s="2">
        <f t="shared" si="188"/>
        <v>6970</v>
      </c>
      <c r="C517" s="2">
        <f t="shared" si="189"/>
        <v>0</v>
      </c>
      <c r="D517" s="3">
        <f t="shared" si="190"/>
        <v>0</v>
      </c>
      <c r="E517" s="2">
        <f t="shared" si="191"/>
        <v>0</v>
      </c>
      <c r="F517" s="2">
        <f t="shared" si="192"/>
        <v>0</v>
      </c>
      <c r="G517" s="2">
        <f t="shared" si="193"/>
        <v>0</v>
      </c>
      <c r="H517" s="5">
        <f t="shared" si="194"/>
        <v>45</v>
      </c>
      <c r="I517" s="2">
        <f t="shared" si="195"/>
        <v>88.1299843392141</v>
      </c>
      <c r="J517" s="5">
        <f t="shared" si="196"/>
        <v>0.2</v>
      </c>
      <c r="K517" s="2">
        <f t="shared" si="197"/>
        <v>4.489558131165781E-26</v>
      </c>
      <c r="L517" s="5">
        <f t="shared" si="198"/>
        <v>-6.8745919215645115</v>
      </c>
      <c r="M517" s="5">
        <f t="shared" si="199"/>
        <v>-6.520830900831253E-30</v>
      </c>
      <c r="N517" s="2">
        <f t="shared" si="200"/>
        <v>93.9349658692522</v>
      </c>
      <c r="O517" s="2">
        <f t="shared" si="201"/>
        <v>3087.9677069553622</v>
      </c>
      <c r="P517" s="2">
        <f t="shared" si="202"/>
        <v>3089.3961120277236</v>
      </c>
      <c r="Q517" s="2">
        <f t="shared" si="185"/>
        <v>11121.826003299806</v>
      </c>
      <c r="R517" s="2">
        <f t="shared" si="203"/>
        <v>567409.3389194692</v>
      </c>
      <c r="S517" s="18">
        <f t="shared" si="204"/>
        <v>1178.860752172447</v>
      </c>
      <c r="T517" s="14">
        <f t="shared" si="205"/>
        <v>8.219761620371477E-33</v>
      </c>
      <c r="U517" s="3">
        <f t="shared" si="206"/>
        <v>1545.3907093096816</v>
      </c>
      <c r="V517" s="2">
        <f t="shared" si="186"/>
        <v>1272.3907093096816</v>
      </c>
      <c r="W517" s="2">
        <f t="shared" si="207"/>
        <v>722.764778584301</v>
      </c>
      <c r="X517" s="5">
        <f t="shared" si="208"/>
        <v>4.274414309561415</v>
      </c>
      <c r="Y517" s="2">
        <f t="shared" si="209"/>
        <v>6919.439275537754</v>
      </c>
    </row>
    <row r="518" spans="1:25" ht="9.75">
      <c r="A518" s="5">
        <f t="shared" si="187"/>
        <v>504</v>
      </c>
      <c r="B518" s="2">
        <f t="shared" si="188"/>
        <v>6970</v>
      </c>
      <c r="C518" s="2">
        <f t="shared" si="189"/>
        <v>0</v>
      </c>
      <c r="D518" s="3">
        <f t="shared" si="190"/>
        <v>0</v>
      </c>
      <c r="E518" s="2">
        <f t="shared" si="191"/>
        <v>0</v>
      </c>
      <c r="F518" s="2">
        <f t="shared" si="192"/>
        <v>0</v>
      </c>
      <c r="G518" s="2">
        <f t="shared" si="193"/>
        <v>0</v>
      </c>
      <c r="H518" s="5">
        <f t="shared" si="194"/>
        <v>45</v>
      </c>
      <c r="I518" s="2">
        <f t="shared" si="195"/>
        <v>88.25741208480471</v>
      </c>
      <c r="J518" s="5">
        <f t="shared" si="196"/>
        <v>0.2</v>
      </c>
      <c r="K518" s="2">
        <f t="shared" si="197"/>
        <v>4.436113499008787E-26</v>
      </c>
      <c r="L518" s="5">
        <f t="shared" si="198"/>
        <v>-6.874379916088128</v>
      </c>
      <c r="M518" s="5">
        <f t="shared" si="199"/>
        <v>-6.437830206964883E-30</v>
      </c>
      <c r="N518" s="2">
        <f t="shared" si="200"/>
        <v>87.06058595316406</v>
      </c>
      <c r="O518" s="2">
        <f t="shared" si="201"/>
        <v>3087.9677069553622</v>
      </c>
      <c r="P518" s="2">
        <f t="shared" si="202"/>
        <v>3089.1947340408415</v>
      </c>
      <c r="Q518" s="2">
        <f t="shared" si="185"/>
        <v>11121.10104254703</v>
      </c>
      <c r="R518" s="2">
        <f t="shared" si="203"/>
        <v>567499.8366953804</v>
      </c>
      <c r="S518" s="18">
        <f t="shared" si="204"/>
        <v>1181.9487198794025</v>
      </c>
      <c r="T518" s="14">
        <f t="shared" si="205"/>
        <v>8.122970805964776E-33</v>
      </c>
      <c r="U518" s="3">
        <f t="shared" si="206"/>
        <v>1545.6495329487877</v>
      </c>
      <c r="V518" s="2">
        <f t="shared" si="186"/>
        <v>1272.6495329487877</v>
      </c>
      <c r="W518" s="2">
        <f t="shared" si="207"/>
        <v>722.8498464936577</v>
      </c>
      <c r="X518" s="5">
        <f t="shared" si="208"/>
        <v>4.273632690143964</v>
      </c>
      <c r="Y518" s="2">
        <f t="shared" si="209"/>
        <v>6918.578477050744</v>
      </c>
    </row>
    <row r="519" spans="1:25" ht="9.75">
      <c r="A519" s="5">
        <f t="shared" si="187"/>
        <v>505</v>
      </c>
      <c r="B519" s="2">
        <f t="shared" si="188"/>
        <v>6970</v>
      </c>
      <c r="C519" s="2">
        <f t="shared" si="189"/>
        <v>0</v>
      </c>
      <c r="D519" s="3">
        <f t="shared" si="190"/>
        <v>0</v>
      </c>
      <c r="E519" s="2">
        <f t="shared" si="191"/>
        <v>0</v>
      </c>
      <c r="F519" s="2">
        <f t="shared" si="192"/>
        <v>0</v>
      </c>
      <c r="G519" s="2">
        <f t="shared" si="193"/>
        <v>0</v>
      </c>
      <c r="H519" s="5">
        <f t="shared" si="194"/>
        <v>45</v>
      </c>
      <c r="I519" s="2">
        <f t="shared" si="195"/>
        <v>88.38485314430221</v>
      </c>
      <c r="J519" s="5">
        <f t="shared" si="196"/>
        <v>0.2</v>
      </c>
      <c r="K519" s="2">
        <f t="shared" si="197"/>
        <v>4.387294242826741E-26</v>
      </c>
      <c r="L519" s="5">
        <f t="shared" si="198"/>
        <v>-6.874182886444052</v>
      </c>
      <c r="M519" s="5">
        <f t="shared" si="199"/>
        <v>-6.361639066316216E-30</v>
      </c>
      <c r="N519" s="2">
        <f t="shared" si="200"/>
        <v>80.18640306672002</v>
      </c>
      <c r="O519" s="2">
        <f t="shared" si="201"/>
        <v>3087.9677069553622</v>
      </c>
      <c r="P519" s="2">
        <f t="shared" si="202"/>
        <v>3089.0086465459976</v>
      </c>
      <c r="Q519" s="2">
        <f t="shared" si="185"/>
        <v>11120.431127565591</v>
      </c>
      <c r="R519" s="2">
        <f t="shared" si="203"/>
        <v>567583.4601898903</v>
      </c>
      <c r="S519" s="18">
        <f t="shared" si="204"/>
        <v>1185.0366875863579</v>
      </c>
      <c r="T519" s="14">
        <f t="shared" si="205"/>
        <v>8.034545772607638E-33</v>
      </c>
      <c r="U519" s="3">
        <f t="shared" si="206"/>
        <v>1545.8886961430862</v>
      </c>
      <c r="V519" s="2">
        <f t="shared" si="186"/>
        <v>1272.8886961430862</v>
      </c>
      <c r="W519" s="2">
        <f t="shared" si="207"/>
        <v>722.928452578497</v>
      </c>
      <c r="X519" s="5">
        <f t="shared" si="208"/>
        <v>4.272910597899848</v>
      </c>
      <c r="Y519" s="2">
        <f t="shared" si="209"/>
        <v>6917.7831952987435</v>
      </c>
    </row>
    <row r="520" spans="1:25" ht="9.75">
      <c r="A520" s="5">
        <f t="shared" si="187"/>
        <v>506</v>
      </c>
      <c r="B520" s="2">
        <f t="shared" si="188"/>
        <v>6970</v>
      </c>
      <c r="C520" s="2">
        <f t="shared" si="189"/>
        <v>0</v>
      </c>
      <c r="D520" s="3">
        <f t="shared" si="190"/>
        <v>0</v>
      </c>
      <c r="E520" s="2">
        <f t="shared" si="191"/>
        <v>0</v>
      </c>
      <c r="F520" s="2">
        <f t="shared" si="192"/>
        <v>0</v>
      </c>
      <c r="G520" s="2">
        <f t="shared" si="193"/>
        <v>0</v>
      </c>
      <c r="H520" s="5">
        <f t="shared" si="194"/>
        <v>45</v>
      </c>
      <c r="I520" s="2">
        <f t="shared" si="195"/>
        <v>88.51230653610847</v>
      </c>
      <c r="J520" s="5">
        <f t="shared" si="196"/>
        <v>0.2</v>
      </c>
      <c r="K520" s="2">
        <f t="shared" si="197"/>
        <v>4.342960993679611E-26</v>
      </c>
      <c r="L520" s="5">
        <f t="shared" si="198"/>
        <v>-6.874000830378347</v>
      </c>
      <c r="M520" s="5">
        <f t="shared" si="199"/>
        <v>-6.292039614150649E-30</v>
      </c>
      <c r="N520" s="2">
        <f t="shared" si="200"/>
        <v>73.31240223634167</v>
      </c>
      <c r="O520" s="2">
        <f t="shared" si="201"/>
        <v>3087.9677069553622</v>
      </c>
      <c r="P520" s="2">
        <f t="shared" si="202"/>
        <v>3088.83785063587</v>
      </c>
      <c r="Q520" s="2">
        <f t="shared" si="185"/>
        <v>11119.816262289132</v>
      </c>
      <c r="R520" s="2">
        <f t="shared" si="203"/>
        <v>567660.2095925419</v>
      </c>
      <c r="S520" s="18">
        <f t="shared" si="204"/>
        <v>1188.1246552933133</v>
      </c>
      <c r="T520" s="14">
        <f t="shared" si="205"/>
        <v>7.954236924348822E-33</v>
      </c>
      <c r="U520" s="3">
        <f t="shared" si="206"/>
        <v>1546.1081994346698</v>
      </c>
      <c r="V520" s="2">
        <f t="shared" si="186"/>
        <v>1273.1081994346698</v>
      </c>
      <c r="W520" s="2">
        <f t="shared" si="207"/>
        <v>723.0005970169893</v>
      </c>
      <c r="X520" s="5">
        <f t="shared" si="208"/>
        <v>4.272247994510698</v>
      </c>
      <c r="Y520" s="2">
        <f t="shared" si="209"/>
        <v>6917.053397783238</v>
      </c>
    </row>
    <row r="521" spans="1:25" ht="9.75">
      <c r="A521" s="5">
        <f t="shared" si="187"/>
        <v>507</v>
      </c>
      <c r="B521" s="2">
        <f t="shared" si="188"/>
        <v>6970</v>
      </c>
      <c r="C521" s="2">
        <f t="shared" si="189"/>
        <v>0</v>
      </c>
      <c r="D521" s="3">
        <f t="shared" si="190"/>
        <v>0</v>
      </c>
      <c r="E521" s="2">
        <f t="shared" si="191"/>
        <v>0</v>
      </c>
      <c r="F521" s="2">
        <f t="shared" si="192"/>
        <v>0</v>
      </c>
      <c r="G521" s="2">
        <f t="shared" si="193"/>
        <v>0</v>
      </c>
      <c r="H521" s="5">
        <f t="shared" si="194"/>
        <v>45</v>
      </c>
      <c r="I521" s="2">
        <f t="shared" si="195"/>
        <v>88.63977127799089</v>
      </c>
      <c r="J521" s="5">
        <f t="shared" si="196"/>
        <v>0.2</v>
      </c>
      <c r="K521" s="2">
        <f t="shared" si="197"/>
        <v>4.302988048391342E-26</v>
      </c>
      <c r="L521" s="5">
        <f t="shared" si="198"/>
        <v>-6.873833745807273</v>
      </c>
      <c r="M521" s="5">
        <f t="shared" si="199"/>
        <v>-6.228834282656894E-30</v>
      </c>
      <c r="N521" s="2">
        <f t="shared" si="200"/>
        <v>66.4385684905344</v>
      </c>
      <c r="O521" s="2">
        <f t="shared" si="201"/>
        <v>3087.9677069553622</v>
      </c>
      <c r="P521" s="2">
        <f t="shared" si="202"/>
        <v>3088.682347309647</v>
      </c>
      <c r="Q521" s="2">
        <f t="shared" si="185"/>
        <v>11119.25645031473</v>
      </c>
      <c r="R521" s="2">
        <f t="shared" si="203"/>
        <v>567730.0850779053</v>
      </c>
      <c r="S521" s="18">
        <f t="shared" si="204"/>
        <v>1191.2126230002686</v>
      </c>
      <c r="T521" s="14">
        <f t="shared" si="205"/>
        <v>7.881819097953101E-33</v>
      </c>
      <c r="U521" s="3">
        <f t="shared" si="206"/>
        <v>1546.3080433228092</v>
      </c>
      <c r="V521" s="2">
        <f t="shared" si="186"/>
        <v>1273.3080433228092</v>
      </c>
      <c r="W521" s="2">
        <f t="shared" si="207"/>
        <v>723.0662799732311</v>
      </c>
      <c r="X521" s="5">
        <f t="shared" si="208"/>
        <v>4.2716448448183675</v>
      </c>
      <c r="Y521" s="2">
        <f t="shared" si="209"/>
        <v>6916.389054662362</v>
      </c>
    </row>
    <row r="522" spans="1:25" ht="9.75">
      <c r="A522" s="5">
        <f t="shared" si="187"/>
        <v>508</v>
      </c>
      <c r="B522" s="2">
        <f t="shared" si="188"/>
        <v>6970</v>
      </c>
      <c r="C522" s="2">
        <f t="shared" si="189"/>
        <v>0</v>
      </c>
      <c r="D522" s="3">
        <f t="shared" si="190"/>
        <v>0</v>
      </c>
      <c r="E522" s="2">
        <f t="shared" si="191"/>
        <v>0</v>
      </c>
      <c r="F522" s="2">
        <f t="shared" si="192"/>
        <v>0</v>
      </c>
      <c r="G522" s="2">
        <f t="shared" si="193"/>
        <v>0</v>
      </c>
      <c r="H522" s="5">
        <f t="shared" si="194"/>
        <v>45</v>
      </c>
      <c r="I522" s="2">
        <f t="shared" si="195"/>
        <v>88.7672463871328</v>
      </c>
      <c r="J522" s="5">
        <f t="shared" si="196"/>
        <v>0.2</v>
      </c>
      <c r="K522" s="2">
        <f t="shared" si="197"/>
        <v>4.2672627751897523E-26</v>
      </c>
      <c r="L522" s="5">
        <f t="shared" si="198"/>
        <v>-6.873681630817234</v>
      </c>
      <c r="M522" s="5">
        <f t="shared" si="199"/>
        <v>-6.171844865856462E-30</v>
      </c>
      <c r="N522" s="2">
        <f t="shared" si="200"/>
        <v>59.56488685971716</v>
      </c>
      <c r="O522" s="2">
        <f t="shared" si="201"/>
        <v>3087.9677069553622</v>
      </c>
      <c r="P522" s="2">
        <f t="shared" si="202"/>
        <v>3088.5421374729162</v>
      </c>
      <c r="Q522" s="2">
        <f t="shared" si="185"/>
        <v>11118.7516949025</v>
      </c>
      <c r="R522" s="2">
        <f t="shared" si="203"/>
        <v>567793.0868055804</v>
      </c>
      <c r="S522" s="18">
        <f t="shared" si="204"/>
        <v>1194.300590707224</v>
      </c>
      <c r="T522" s="14">
        <f t="shared" si="205"/>
        <v>7.817090510049041E-33</v>
      </c>
      <c r="U522" s="3">
        <f t="shared" si="206"/>
        <v>1546.4882282639599</v>
      </c>
      <c r="V522" s="2">
        <f t="shared" si="186"/>
        <v>1273.4882282639599</v>
      </c>
      <c r="W522" s="2">
        <f t="shared" si="207"/>
        <v>723.1255015972456</v>
      </c>
      <c r="X522" s="5">
        <f t="shared" si="208"/>
        <v>4.2711011168198585</v>
      </c>
      <c r="Y522" s="2">
        <f t="shared" si="209"/>
        <v>6915.790138750584</v>
      </c>
    </row>
    <row r="523" spans="1:25" ht="9.75">
      <c r="A523" s="5">
        <f t="shared" si="187"/>
        <v>509</v>
      </c>
      <c r="B523" s="2">
        <f t="shared" si="188"/>
        <v>6970</v>
      </c>
      <c r="C523" s="2">
        <f t="shared" si="189"/>
        <v>0</v>
      </c>
      <c r="D523" s="3">
        <f t="shared" si="190"/>
        <v>0</v>
      </c>
      <c r="E523" s="2">
        <f t="shared" si="191"/>
        <v>0</v>
      </c>
      <c r="F523" s="2">
        <f t="shared" si="192"/>
        <v>0</v>
      </c>
      <c r="G523" s="2">
        <f t="shared" si="193"/>
        <v>0</v>
      </c>
      <c r="H523" s="5">
        <f t="shared" si="194"/>
        <v>45</v>
      </c>
      <c r="I523" s="2">
        <f t="shared" si="195"/>
        <v>88.8947308801837</v>
      </c>
      <c r="J523" s="5">
        <f t="shared" si="196"/>
        <v>0.2</v>
      </c>
      <c r="K523" s="2">
        <f t="shared" si="197"/>
        <v>4.235685084400162E-26</v>
      </c>
      <c r="L523" s="5">
        <f t="shared" si="198"/>
        <v>-6.873544483664713</v>
      </c>
      <c r="M523" s="5">
        <f t="shared" si="199"/>
        <v>-6.120911681683772E-30</v>
      </c>
      <c r="N523" s="2">
        <f t="shared" si="200"/>
        <v>52.69134237605245</v>
      </c>
      <c r="O523" s="2">
        <f t="shared" si="201"/>
        <v>3087.9677069553622</v>
      </c>
      <c r="P523" s="2">
        <f t="shared" si="202"/>
        <v>3088.4172219375655</v>
      </c>
      <c r="Q523" s="2">
        <f t="shared" si="185"/>
        <v>11118.301998975236</v>
      </c>
      <c r="R523" s="2">
        <f t="shared" si="203"/>
        <v>567849.2149201983</v>
      </c>
      <c r="S523" s="18">
        <f t="shared" si="204"/>
        <v>1197.3885584141794</v>
      </c>
      <c r="T523" s="14">
        <f t="shared" si="205"/>
        <v>7.759871819299347E-33</v>
      </c>
      <c r="U523" s="3">
        <f t="shared" si="206"/>
        <v>1546.6487546717672</v>
      </c>
      <c r="V523" s="2">
        <f t="shared" si="186"/>
        <v>1273.6487546717672</v>
      </c>
      <c r="W523" s="2">
        <f t="shared" si="207"/>
        <v>723.1782620249865</v>
      </c>
      <c r="X523" s="5">
        <f t="shared" si="208"/>
        <v>4.2706167816626905</v>
      </c>
      <c r="Y523" s="2">
        <f t="shared" si="209"/>
        <v>6915.256625518428</v>
      </c>
    </row>
    <row r="524" spans="1:25" ht="9.75">
      <c r="A524" s="5">
        <f t="shared" si="187"/>
        <v>510</v>
      </c>
      <c r="B524" s="2">
        <f t="shared" si="188"/>
        <v>6970</v>
      </c>
      <c r="C524" s="2">
        <f t="shared" si="189"/>
        <v>0</v>
      </c>
      <c r="D524" s="3">
        <f t="shared" si="190"/>
        <v>0</v>
      </c>
      <c r="E524" s="2">
        <f t="shared" si="191"/>
        <v>0</v>
      </c>
      <c r="F524" s="2">
        <f t="shared" si="192"/>
        <v>0</v>
      </c>
      <c r="G524" s="2">
        <f t="shared" si="193"/>
        <v>0</v>
      </c>
      <c r="H524" s="5">
        <f t="shared" si="194"/>
        <v>45</v>
      </c>
      <c r="I524" s="2">
        <f t="shared" si="195"/>
        <v>89.0222237733098</v>
      </c>
      <c r="J524" s="5">
        <f t="shared" si="196"/>
        <v>0.2</v>
      </c>
      <c r="K524" s="2">
        <f t="shared" si="197"/>
        <v>4.208166960705594E-26</v>
      </c>
      <c r="L524" s="5">
        <f t="shared" si="198"/>
        <v>-6.873422302776238</v>
      </c>
      <c r="M524" s="5">
        <f t="shared" si="199"/>
        <v>-6.0758928257206006E-30</v>
      </c>
      <c r="N524" s="2">
        <f t="shared" si="200"/>
        <v>45.81792007327621</v>
      </c>
      <c r="O524" s="2">
        <f t="shared" si="201"/>
        <v>3087.9677069553622</v>
      </c>
      <c r="P524" s="2">
        <f t="shared" si="202"/>
        <v>3088.3076014216913</v>
      </c>
      <c r="Q524" s="2">
        <f t="shared" si="185"/>
        <v>11117.90736511809</v>
      </c>
      <c r="R524" s="2">
        <f t="shared" si="203"/>
        <v>567898.469551423</v>
      </c>
      <c r="S524" s="18">
        <f t="shared" si="204"/>
        <v>1200.4765261211348</v>
      </c>
      <c r="T524" s="14">
        <f t="shared" si="205"/>
        <v>7.710005297482439E-33</v>
      </c>
      <c r="U524" s="3">
        <f t="shared" si="206"/>
        <v>1546.78962291707</v>
      </c>
      <c r="V524" s="2">
        <f t="shared" si="186"/>
        <v>1273.78962291707</v>
      </c>
      <c r="W524" s="2">
        <f t="shared" si="207"/>
        <v>723.2245613783375</v>
      </c>
      <c r="X524" s="5">
        <f t="shared" si="208"/>
        <v>4.270191813640739</v>
      </c>
      <c r="Y524" s="2">
        <f t="shared" si="209"/>
        <v>6914.788493092185</v>
      </c>
    </row>
    <row r="525" spans="1:25" ht="9.75">
      <c r="A525" s="5">
        <f t="shared" si="187"/>
        <v>511</v>
      </c>
      <c r="B525" s="2">
        <f t="shared" si="188"/>
        <v>6970</v>
      </c>
      <c r="C525" s="2">
        <f t="shared" si="189"/>
        <v>0</v>
      </c>
      <c r="D525" s="3">
        <f t="shared" si="190"/>
        <v>0</v>
      </c>
      <c r="E525" s="2">
        <f t="shared" si="191"/>
        <v>0</v>
      </c>
      <c r="F525" s="2">
        <f t="shared" si="192"/>
        <v>0</v>
      </c>
      <c r="G525" s="2">
        <f t="shared" si="193"/>
        <v>0</v>
      </c>
      <c r="H525" s="5">
        <f t="shared" si="194"/>
        <v>45</v>
      </c>
      <c r="I525" s="2">
        <f t="shared" si="195"/>
        <v>89.14972408224438</v>
      </c>
      <c r="J525" s="5">
        <f t="shared" si="196"/>
        <v>0.2</v>
      </c>
      <c r="K525" s="2">
        <f t="shared" si="197"/>
        <v>4.1846320539121974E-26</v>
      </c>
      <c r="L525" s="5">
        <f t="shared" si="198"/>
        <v>-6.873315086748326</v>
      </c>
      <c r="M525" s="5">
        <f t="shared" si="199"/>
        <v>-6.036663511695183E-30</v>
      </c>
      <c r="N525" s="2">
        <f t="shared" si="200"/>
        <v>38.944604986527885</v>
      </c>
      <c r="O525" s="2">
        <f t="shared" si="201"/>
        <v>3087.9677069553622</v>
      </c>
      <c r="P525" s="2">
        <f t="shared" si="202"/>
        <v>3088.213276549519</v>
      </c>
      <c r="Q525" s="2">
        <f t="shared" si="185"/>
        <v>11117.567795578268</v>
      </c>
      <c r="R525" s="2">
        <f t="shared" si="203"/>
        <v>567940.8508139529</v>
      </c>
      <c r="S525" s="18">
        <f t="shared" si="204"/>
        <v>1203.5644938280902</v>
      </c>
      <c r="T525" s="14">
        <f t="shared" si="205"/>
        <v>7.66735410411895E-33</v>
      </c>
      <c r="U525" s="3">
        <f t="shared" si="206"/>
        <v>1546.9108333279053</v>
      </c>
      <c r="V525" s="2">
        <f t="shared" si="186"/>
        <v>1273.9108333279053</v>
      </c>
      <c r="W525" s="2">
        <f t="shared" si="207"/>
        <v>723.2643997651157</v>
      </c>
      <c r="X525" s="5">
        <f t="shared" si="208"/>
        <v>4.269826190190522</v>
      </c>
      <c r="Y525" s="2">
        <f t="shared" si="209"/>
        <v>6914.385722253675</v>
      </c>
    </row>
    <row r="526" spans="1:25" ht="9.75">
      <c r="A526" s="5">
        <f t="shared" si="187"/>
        <v>512</v>
      </c>
      <c r="B526" s="2">
        <f t="shared" si="188"/>
        <v>6970</v>
      </c>
      <c r="C526" s="2">
        <f t="shared" si="189"/>
        <v>0</v>
      </c>
      <c r="D526" s="3">
        <f t="shared" si="190"/>
        <v>0</v>
      </c>
      <c r="E526" s="2">
        <f t="shared" si="191"/>
        <v>0</v>
      </c>
      <c r="F526" s="2">
        <f t="shared" si="192"/>
        <v>0</v>
      </c>
      <c r="G526" s="2">
        <f t="shared" si="193"/>
        <v>0</v>
      </c>
      <c r="H526" s="5">
        <f t="shared" si="194"/>
        <v>45</v>
      </c>
      <c r="I526" s="2">
        <f t="shared" si="195"/>
        <v>89.27723082233851</v>
      </c>
      <c r="J526" s="5">
        <f t="shared" si="196"/>
        <v>0.2</v>
      </c>
      <c r="K526" s="2">
        <f t="shared" si="197"/>
        <v>4.1650153255534876E-26</v>
      </c>
      <c r="L526" s="5">
        <f t="shared" si="198"/>
        <v>-6.873222834347453</v>
      </c>
      <c r="M526" s="5">
        <f t="shared" si="199"/>
        <v>-6.0031154944531284E-30</v>
      </c>
      <c r="N526" s="2">
        <f t="shared" si="200"/>
        <v>32.07138215218043</v>
      </c>
      <c r="O526" s="2">
        <f t="shared" si="201"/>
        <v>3087.9677069553622</v>
      </c>
      <c r="P526" s="2">
        <f t="shared" si="202"/>
        <v>3088.1342478513316</v>
      </c>
      <c r="Q526" s="2">
        <f t="shared" si="185"/>
        <v>11117.283292264794</v>
      </c>
      <c r="R526" s="2">
        <f t="shared" si="203"/>
        <v>567976.3588075222</v>
      </c>
      <c r="S526" s="18">
        <f t="shared" si="204"/>
        <v>1206.6524615350456</v>
      </c>
      <c r="T526" s="14">
        <f t="shared" si="205"/>
        <v>7.63180165996799E-33</v>
      </c>
      <c r="U526" s="3">
        <f t="shared" si="206"/>
        <v>1547.0123861895136</v>
      </c>
      <c r="V526" s="2">
        <f t="shared" si="186"/>
        <v>1274.0123861895136</v>
      </c>
      <c r="W526" s="2">
        <f t="shared" si="207"/>
        <v>723.2977772790709</v>
      </c>
      <c r="X526" s="5">
        <f t="shared" si="208"/>
        <v>4.269519891887947</v>
      </c>
      <c r="Y526" s="2">
        <f t="shared" si="209"/>
        <v>6914.048296440054</v>
      </c>
    </row>
    <row r="527" spans="1:25" ht="9.75">
      <c r="A527" s="5">
        <f t="shared" si="187"/>
        <v>513</v>
      </c>
      <c r="B527" s="2">
        <f t="shared" si="188"/>
        <v>6970</v>
      </c>
      <c r="C527" s="2">
        <f t="shared" si="189"/>
        <v>0</v>
      </c>
      <c r="D527" s="3">
        <f t="shared" si="190"/>
        <v>0</v>
      </c>
      <c r="E527" s="2">
        <f t="shared" si="191"/>
        <v>0</v>
      </c>
      <c r="F527" s="2">
        <f t="shared" si="192"/>
        <v>0</v>
      </c>
      <c r="G527" s="2">
        <f t="shared" si="193"/>
        <v>0</v>
      </c>
      <c r="H527" s="5">
        <f t="shared" si="194"/>
        <v>45</v>
      </c>
      <c r="I527" s="2">
        <f t="shared" si="195"/>
        <v>89.40474300861149</v>
      </c>
      <c r="J527" s="5">
        <f t="shared" si="196"/>
        <v>0.2</v>
      </c>
      <c r="K527" s="2">
        <f t="shared" si="197"/>
        <v>4.1492627490406194E-26</v>
      </c>
      <c r="L527" s="5">
        <f t="shared" si="198"/>
        <v>-6.873145544510023</v>
      </c>
      <c r="M527" s="5">
        <f t="shared" si="199"/>
        <v>-5.9751565716608216E-30</v>
      </c>
      <c r="N527" s="2">
        <f t="shared" si="200"/>
        <v>25.19823660767041</v>
      </c>
      <c r="O527" s="2">
        <f t="shared" si="201"/>
        <v>3087.9677069553622</v>
      </c>
      <c r="P527" s="2">
        <f t="shared" si="202"/>
        <v>3088.07051576341</v>
      </c>
      <c r="Q527" s="2">
        <f aca="true" t="shared" si="210" ref="Q527:Q590">P527*3.6</f>
        <v>11117.053856748276</v>
      </c>
      <c r="R527" s="2">
        <f t="shared" si="203"/>
        <v>568004.9936169022</v>
      </c>
      <c r="S527" s="18">
        <f t="shared" si="204"/>
        <v>1209.740429242001</v>
      </c>
      <c r="T527" s="14">
        <f t="shared" si="205"/>
        <v>7.603251115372167E-33</v>
      </c>
      <c r="U527" s="3">
        <f t="shared" si="206"/>
        <v>1547.0942817443402</v>
      </c>
      <c r="V527" s="2">
        <f aca="true" t="shared" si="211" ref="V527:V590">U527-273</f>
        <v>1274.0942817443402</v>
      </c>
      <c r="W527" s="2">
        <f t="shared" si="207"/>
        <v>723.324693999888</v>
      </c>
      <c r="X527" s="5">
        <f t="shared" si="208"/>
        <v>4.269272902445507</v>
      </c>
      <c r="Y527" s="2">
        <f t="shared" si="209"/>
        <v>6913.776201743591</v>
      </c>
    </row>
    <row r="528" spans="1:25" ht="9.75">
      <c r="A528" s="5">
        <f aca="true" t="shared" si="212" ref="A528:A591">A527+$T$2</f>
        <v>514</v>
      </c>
      <c r="B528" s="2">
        <f aca="true" t="shared" si="213" ref="B528:B591">IF(N527&gt;=0,IF(C527&gt;0,B527-E527,$E$2+$E$3),$E$3)</f>
        <v>6970</v>
      </c>
      <c r="C528" s="2">
        <f aca="true" t="shared" si="214" ref="C528:C591">IF(C527-E527&gt;0,C527-E527,0)</f>
        <v>0</v>
      </c>
      <c r="D528" s="3">
        <f aca="true" t="shared" si="215" ref="D528:D591">IF(C528&gt;0,IF($K$7=1,$K$9*($K$8-$E$4)/($K$8-C528),$K$9),0)</f>
        <v>0</v>
      </c>
      <c r="E528" s="2">
        <f aca="true" t="shared" si="216" ref="E528:E591">IF(C528&gt;0,IF($K$7=1,$T$2*$K$2*POWER(D528/$K$9,0.5),$T$2*$K$2),0)</f>
        <v>0</v>
      </c>
      <c r="F528" s="2">
        <f aca="true" t="shared" si="217" ref="F528:F591">IF(C528&gt;0,$K$3*POWER((E528/$T$2)/$K$2,2),0)</f>
        <v>0</v>
      </c>
      <c r="G528" s="2">
        <f aca="true" t="shared" si="218" ref="G528:G591">IF(F528&gt;0,F528+(1.22-T527)/1.22*($K$4-$K$3)*F528/$K$3,0)</f>
        <v>0</v>
      </c>
      <c r="H528" s="5">
        <f aca="true" t="shared" si="219" ref="H528:H591">IF(R527&lt;$Q$5,R527*$Q$4/$Q$5,IF(R527&lt;$Q$7,$Q$4+(R527-$Q$5)*($Q$6-$Q$4)/($Q$7-$Q$5),$Q$6))</f>
        <v>45</v>
      </c>
      <c r="I528" s="2">
        <f aca="true" t="shared" si="220" ref="I528:I591">IF(ABS(N527)&gt;0,ATAN(O527/N527)*180/3.1416,0)</f>
        <v>89.53225965580162</v>
      </c>
      <c r="J528" s="5">
        <f aca="true" t="shared" si="221" ref="J528:J591">$E$6*(IF(X528&lt;0.8,1,IF(X528&lt;1,1+1*(X528-0.8)/0.2,IF(X528&lt;2,0.8+1*(2-X528),0.8))))</f>
        <v>0.2</v>
      </c>
      <c r="K528" s="2">
        <f aca="true" t="shared" si="222" ref="K528:K591">0.5*P528*P528*T528*J528*3.14/4*POWER($E$5,2)</f>
        <v>4.1373310614221655E-26</v>
      </c>
      <c r="L528" s="5">
        <f aca="true" t="shared" si="223" ref="L528:L591">(G528*COS(H527*3.1416/180)-(K527*COS(I527*3.1416/180)*IF(N527&gt;0,1,-1)))/B528-9.78*POWER(6378000/(6378000+R527),2)+POWER(O527,2)/(6378000+R527)</f>
        <v>-6.873083216342333</v>
      </c>
      <c r="M528" s="5">
        <f aca="true" t="shared" si="224" ref="M528:M591">(G528*SIN(H527*3.1416/180)-ABS(K527*SIN(I527*3.1416/180)))/B528</f>
        <v>-5.952710161025884E-30</v>
      </c>
      <c r="N528" s="2">
        <f t="shared" si="200"/>
        <v>18.325153391328076</v>
      </c>
      <c r="O528" s="2">
        <f t="shared" si="201"/>
        <v>3087.9677069553622</v>
      </c>
      <c r="P528" s="2">
        <f t="shared" si="202"/>
        <v>3088.0220806279826</v>
      </c>
      <c r="Q528" s="2">
        <f t="shared" si="210"/>
        <v>11116.879490260737</v>
      </c>
      <c r="R528" s="2">
        <f t="shared" si="203"/>
        <v>568026.7553119017</v>
      </c>
      <c r="S528" s="18">
        <f t="shared" si="204"/>
        <v>1212.8283969489564</v>
      </c>
      <c r="T528" s="14">
        <f t="shared" si="205"/>
        <v>7.581624910054688E-33</v>
      </c>
      <c r="U528" s="3">
        <f t="shared" si="206"/>
        <v>1547.1565201920387</v>
      </c>
      <c r="V528" s="2">
        <f t="shared" si="211"/>
        <v>1274.1565201920387</v>
      </c>
      <c r="W528" s="2">
        <f t="shared" si="207"/>
        <v>723.3451499931875</v>
      </c>
      <c r="X528" s="5">
        <f t="shared" si="208"/>
        <v>4.26908520870993</v>
      </c>
      <c r="Y528" s="2">
        <f t="shared" si="209"/>
        <v>6913.569426911525</v>
      </c>
    </row>
    <row r="529" spans="1:25" ht="9.75">
      <c r="A529" s="5">
        <f t="shared" si="212"/>
        <v>515</v>
      </c>
      <c r="B529" s="2">
        <f t="shared" si="213"/>
        <v>6970</v>
      </c>
      <c r="C529" s="2">
        <f t="shared" si="214"/>
        <v>0</v>
      </c>
      <c r="D529" s="3">
        <f t="shared" si="215"/>
        <v>0</v>
      </c>
      <c r="E529" s="2">
        <f t="shared" si="216"/>
        <v>0</v>
      </c>
      <c r="F529" s="2">
        <f t="shared" si="217"/>
        <v>0</v>
      </c>
      <c r="G529" s="2">
        <f t="shared" si="218"/>
        <v>0</v>
      </c>
      <c r="H529" s="5">
        <f t="shared" si="219"/>
        <v>45</v>
      </c>
      <c r="I529" s="2">
        <f t="shared" si="220"/>
        <v>89.65977977841683</v>
      </c>
      <c r="J529" s="5">
        <f t="shared" si="221"/>
        <v>0.2</v>
      </c>
      <c r="K529" s="2">
        <f t="shared" si="222"/>
        <v>4.129187565154248E-26</v>
      </c>
      <c r="L529" s="5">
        <f t="shared" si="223"/>
        <v>-6.873035849120539</v>
      </c>
      <c r="M529" s="5">
        <f t="shared" si="224"/>
        <v>-5.935714950318927E-30</v>
      </c>
      <c r="N529" s="2">
        <f t="shared" si="200"/>
        <v>11.452117542207537</v>
      </c>
      <c r="O529" s="2">
        <f t="shared" si="201"/>
        <v>3087.9677069553622</v>
      </c>
      <c r="P529" s="2">
        <f t="shared" si="202"/>
        <v>3087.9889426931823</v>
      </c>
      <c r="Q529" s="2">
        <f t="shared" si="210"/>
        <v>11116.760193695456</v>
      </c>
      <c r="R529" s="2">
        <f t="shared" si="203"/>
        <v>568041.6439473685</v>
      </c>
      <c r="S529" s="18">
        <f t="shared" si="204"/>
        <v>1215.9163646559118</v>
      </c>
      <c r="T529" s="14">
        <f t="shared" si="205"/>
        <v>7.566864421562994E-33</v>
      </c>
      <c r="U529" s="3">
        <f t="shared" si="206"/>
        <v>1547.199101689474</v>
      </c>
      <c r="V529" s="2">
        <f t="shared" si="211"/>
        <v>1274.199101689474</v>
      </c>
      <c r="W529" s="2">
        <f t="shared" si="207"/>
        <v>723.3591453105264</v>
      </c>
      <c r="X529" s="5">
        <f t="shared" si="208"/>
        <v>4.268956800660284</v>
      </c>
      <c r="Y529" s="2">
        <f t="shared" si="209"/>
        <v>6913.427963345913</v>
      </c>
    </row>
    <row r="530" spans="1:25" ht="9.75">
      <c r="A530" s="5">
        <f t="shared" si="212"/>
        <v>516</v>
      </c>
      <c r="B530" s="2">
        <f t="shared" si="213"/>
        <v>6970</v>
      </c>
      <c r="C530" s="2">
        <f t="shared" si="214"/>
        <v>0</v>
      </c>
      <c r="D530" s="3">
        <f t="shared" si="215"/>
        <v>0</v>
      </c>
      <c r="E530" s="2">
        <f t="shared" si="216"/>
        <v>0</v>
      </c>
      <c r="F530" s="2">
        <f t="shared" si="217"/>
        <v>0</v>
      </c>
      <c r="G530" s="2">
        <f t="shared" si="218"/>
        <v>0</v>
      </c>
      <c r="H530" s="5">
        <f t="shared" si="219"/>
        <v>45</v>
      </c>
      <c r="I530" s="2">
        <f t="shared" si="220"/>
        <v>89.7873023907853</v>
      </c>
      <c r="J530" s="5">
        <f t="shared" si="221"/>
        <v>0.2</v>
      </c>
      <c r="K530" s="2">
        <f t="shared" si="222"/>
        <v>4.124809978608704E-26</v>
      </c>
      <c r="L530" s="5">
        <f t="shared" si="223"/>
        <v>-6.873003442290662</v>
      </c>
      <c r="M530" s="5">
        <f t="shared" si="224"/>
        <v>-5.924124617954105E-30</v>
      </c>
      <c r="N530" s="2">
        <f t="shared" si="200"/>
        <v>4.579114099916875</v>
      </c>
      <c r="O530" s="2">
        <f t="shared" si="201"/>
        <v>3087.9677069553622</v>
      </c>
      <c r="P530" s="2">
        <f t="shared" si="202"/>
        <v>3087.9711021130197</v>
      </c>
      <c r="Q530" s="2">
        <f t="shared" si="210"/>
        <v>11116.69596760687</v>
      </c>
      <c r="R530" s="2">
        <f t="shared" si="203"/>
        <v>568049.6595631896</v>
      </c>
      <c r="S530" s="18">
        <f t="shared" si="204"/>
        <v>1219.0043323628672</v>
      </c>
      <c r="T530" s="14">
        <f t="shared" si="205"/>
        <v>7.558929700126645E-33</v>
      </c>
      <c r="U530" s="3">
        <f t="shared" si="206"/>
        <v>1547.2220263507222</v>
      </c>
      <c r="V530" s="2">
        <f t="shared" si="211"/>
        <v>1274.2220263507222</v>
      </c>
      <c r="W530" s="2">
        <f t="shared" si="207"/>
        <v>723.3666799893982</v>
      </c>
      <c r="X530" s="5">
        <f t="shared" si="208"/>
        <v>4.268887671406537</v>
      </c>
      <c r="Y530" s="2">
        <f t="shared" si="209"/>
        <v>6913.351805103544</v>
      </c>
    </row>
    <row r="531" spans="1:25" ht="9.75">
      <c r="A531" s="5">
        <f t="shared" si="212"/>
        <v>517</v>
      </c>
      <c r="B531" s="2">
        <f t="shared" si="213"/>
        <v>6970</v>
      </c>
      <c r="C531" s="2">
        <f t="shared" si="214"/>
        <v>0</v>
      </c>
      <c r="D531" s="3">
        <f t="shared" si="215"/>
        <v>0</v>
      </c>
      <c r="E531" s="2">
        <f t="shared" si="216"/>
        <v>0</v>
      </c>
      <c r="F531" s="2">
        <f t="shared" si="217"/>
        <v>0</v>
      </c>
      <c r="G531" s="2">
        <f t="shared" si="218"/>
        <v>0</v>
      </c>
      <c r="H531" s="5">
        <f t="shared" si="219"/>
        <v>45</v>
      </c>
      <c r="I531" s="2">
        <f t="shared" si="220"/>
        <v>89.91482650710635</v>
      </c>
      <c r="J531" s="5">
        <f t="shared" si="221"/>
        <v>0.2</v>
      </c>
      <c r="K531" s="2">
        <f t="shared" si="222"/>
        <v>4.1241863343610557E-26</v>
      </c>
      <c r="L531" s="5">
        <f t="shared" si="223"/>
        <v>-6.872985995468541</v>
      </c>
      <c r="M531" s="5">
        <f t="shared" si="224"/>
        <v>-5.9179076223446355E-30</v>
      </c>
      <c r="N531" s="2">
        <f t="shared" si="200"/>
        <v>-2.293871895551666</v>
      </c>
      <c r="O531" s="2">
        <f t="shared" si="201"/>
        <v>3087.9677069553622</v>
      </c>
      <c r="P531" s="2">
        <f t="shared" si="202"/>
        <v>3087.9685589473593</v>
      </c>
      <c r="Q531" s="2">
        <f t="shared" si="210"/>
        <v>11116.686812210493</v>
      </c>
      <c r="R531" s="2">
        <f t="shared" si="203"/>
        <v>568050.8021842918</v>
      </c>
      <c r="S531" s="18">
        <f t="shared" si="204"/>
        <v>1222.0923000698226</v>
      </c>
      <c r="T531" s="14">
        <f t="shared" si="205"/>
        <v>7.55779928824793E-33</v>
      </c>
      <c r="U531" s="3">
        <f t="shared" si="206"/>
        <v>1547.2252942470743</v>
      </c>
      <c r="V531" s="2">
        <f t="shared" si="211"/>
        <v>1274.2252942470743</v>
      </c>
      <c r="W531" s="2">
        <f t="shared" si="207"/>
        <v>723.3677540532342</v>
      </c>
      <c r="X531" s="5">
        <f t="shared" si="208"/>
        <v>4.268877817188557</v>
      </c>
      <c r="Y531" s="2">
        <f t="shared" si="209"/>
        <v>6913.340948895834</v>
      </c>
    </row>
    <row r="532" spans="1:25" ht="9.75">
      <c r="A532" s="5">
        <f t="shared" si="212"/>
        <v>518</v>
      </c>
      <c r="B532" s="2">
        <f t="shared" si="213"/>
        <v>6970</v>
      </c>
      <c r="C532" s="2">
        <f t="shared" si="214"/>
        <v>0</v>
      </c>
      <c r="D532" s="3">
        <f t="shared" si="215"/>
        <v>0</v>
      </c>
      <c r="E532" s="2">
        <f t="shared" si="216"/>
        <v>0</v>
      </c>
      <c r="F532" s="2">
        <f t="shared" si="217"/>
        <v>0</v>
      </c>
      <c r="G532" s="2">
        <f t="shared" si="218"/>
        <v>0</v>
      </c>
      <c r="H532" s="5">
        <f t="shared" si="219"/>
        <v>45</v>
      </c>
      <c r="I532" s="2">
        <f t="shared" si="220"/>
        <v>-89.95722794118382</v>
      </c>
      <c r="J532" s="5">
        <f t="shared" si="221"/>
        <v>0.2</v>
      </c>
      <c r="K532" s="2">
        <f t="shared" si="222"/>
        <v>4.127314924607841E-26</v>
      </c>
      <c r="L532" s="5">
        <f t="shared" si="223"/>
        <v>-6.872983508439853</v>
      </c>
      <c r="M532" s="5">
        <f t="shared" si="224"/>
        <v>-5.917047058690228E-30</v>
      </c>
      <c r="N532" s="2">
        <f t="shared" si="200"/>
        <v>-9.16685540399152</v>
      </c>
      <c r="O532" s="2">
        <f t="shared" si="201"/>
        <v>3087.9677069553622</v>
      </c>
      <c r="P532" s="2">
        <f t="shared" si="202"/>
        <v>3087.9813131619103</v>
      </c>
      <c r="Q532" s="2">
        <f t="shared" si="210"/>
        <v>11116.732727382878</v>
      </c>
      <c r="R532" s="2">
        <f t="shared" si="203"/>
        <v>568045.071820642</v>
      </c>
      <c r="S532" s="18">
        <f t="shared" si="204"/>
        <v>1225.180267776778</v>
      </c>
      <c r="T532" s="14">
        <f t="shared" si="205"/>
        <v>7.563470123883817E-33</v>
      </c>
      <c r="U532" s="3">
        <f t="shared" si="206"/>
        <v>1547.208905407036</v>
      </c>
      <c r="V532" s="2">
        <f t="shared" si="211"/>
        <v>1274.208905407036</v>
      </c>
      <c r="W532" s="2">
        <f t="shared" si="207"/>
        <v>723.3623675114035</v>
      </c>
      <c r="X532" s="5">
        <f t="shared" si="208"/>
        <v>4.268927237375574</v>
      </c>
      <c r="Y532" s="2">
        <f t="shared" si="209"/>
        <v>6913.3953940887895</v>
      </c>
    </row>
    <row r="533" spans="1:25" ht="9.75">
      <c r="A533" s="5">
        <f t="shared" si="212"/>
        <v>519</v>
      </c>
      <c r="B533" s="2">
        <f t="shared" si="213"/>
        <v>6970</v>
      </c>
      <c r="C533" s="2">
        <f t="shared" si="214"/>
        <v>0</v>
      </c>
      <c r="D533" s="3">
        <f t="shared" si="215"/>
        <v>0</v>
      </c>
      <c r="E533" s="2">
        <f t="shared" si="216"/>
        <v>0</v>
      </c>
      <c r="F533" s="2">
        <f t="shared" si="217"/>
        <v>0</v>
      </c>
      <c r="G533" s="2">
        <f t="shared" si="218"/>
        <v>0</v>
      </c>
      <c r="H533" s="5">
        <f t="shared" si="219"/>
        <v>45</v>
      </c>
      <c r="I533" s="2">
        <f t="shared" si="220"/>
        <v>-89.82970377462182</v>
      </c>
      <c r="J533" s="5">
        <f t="shared" si="221"/>
        <v>0.2</v>
      </c>
      <c r="K533" s="2">
        <f t="shared" si="222"/>
        <v>4.134204293364063E-26</v>
      </c>
      <c r="L533" s="5">
        <f t="shared" si="223"/>
        <v>-6.872995981160082</v>
      </c>
      <c r="M533" s="5">
        <f t="shared" si="224"/>
        <v>-5.921540582285444E-30</v>
      </c>
      <c r="N533" s="2">
        <f t="shared" si="200"/>
        <v>-16.0398513851516</v>
      </c>
      <c r="O533" s="2">
        <f t="shared" si="201"/>
        <v>3087.9677069553622</v>
      </c>
      <c r="P533" s="2">
        <f t="shared" si="202"/>
        <v>3088.0093646282253</v>
      </c>
      <c r="Q533" s="2">
        <f t="shared" si="210"/>
        <v>11116.833712661612</v>
      </c>
      <c r="R533" s="2">
        <f t="shared" si="203"/>
        <v>568032.4684672474</v>
      </c>
      <c r="S533" s="18">
        <f t="shared" si="204"/>
        <v>1228.2682354837334</v>
      </c>
      <c r="T533" s="14">
        <f t="shared" si="205"/>
        <v>7.575957526606265E-33</v>
      </c>
      <c r="U533" s="3">
        <f t="shared" si="206"/>
        <v>1547.1728598163277</v>
      </c>
      <c r="V533" s="2">
        <f t="shared" si="211"/>
        <v>1274.1728598163277</v>
      </c>
      <c r="W533" s="2">
        <f t="shared" si="207"/>
        <v>723.3505203592126</v>
      </c>
      <c r="X533" s="5">
        <f t="shared" si="208"/>
        <v>4.269035934466092</v>
      </c>
      <c r="Y533" s="2">
        <f t="shared" si="209"/>
        <v>6913.515142702977</v>
      </c>
    </row>
    <row r="534" spans="1:25" ht="9.75">
      <c r="A534" s="5">
        <f t="shared" si="212"/>
        <v>520</v>
      </c>
      <c r="B534" s="2">
        <f t="shared" si="213"/>
        <v>6970</v>
      </c>
      <c r="C534" s="2">
        <f t="shared" si="214"/>
        <v>0</v>
      </c>
      <c r="D534" s="3">
        <f t="shared" si="215"/>
        <v>0</v>
      </c>
      <c r="E534" s="2">
        <f t="shared" si="216"/>
        <v>0</v>
      </c>
      <c r="F534" s="2">
        <f t="shared" si="217"/>
        <v>0</v>
      </c>
      <c r="G534" s="2">
        <f t="shared" si="218"/>
        <v>0</v>
      </c>
      <c r="H534" s="5">
        <f t="shared" si="219"/>
        <v>45</v>
      </c>
      <c r="I534" s="2">
        <f t="shared" si="220"/>
        <v>-89.70218106177558</v>
      </c>
      <c r="J534" s="5">
        <f t="shared" si="221"/>
        <v>0.2</v>
      </c>
      <c r="K534" s="2">
        <f t="shared" si="222"/>
        <v>4.144873275391676E-26</v>
      </c>
      <c r="L534" s="5">
        <f t="shared" si="223"/>
        <v>-6.873023413754536</v>
      </c>
      <c r="M534" s="5">
        <f t="shared" si="224"/>
        <v>-5.9314003978608825E-30</v>
      </c>
      <c r="N534" s="2">
        <f t="shared" si="200"/>
        <v>-22.912874798906138</v>
      </c>
      <c r="O534" s="2">
        <f t="shared" si="201"/>
        <v>3087.9677069553622</v>
      </c>
      <c r="P534" s="2">
        <f t="shared" si="202"/>
        <v>3088.0527131237104</v>
      </c>
      <c r="Q534" s="2">
        <f t="shared" si="210"/>
        <v>11116.989767245357</v>
      </c>
      <c r="R534" s="2">
        <f t="shared" si="203"/>
        <v>568012.9921041554</v>
      </c>
      <c r="S534" s="18">
        <f t="shared" si="204"/>
        <v>1231.3562031906888</v>
      </c>
      <c r="T534" s="14">
        <f t="shared" si="205"/>
        <v>7.59529526665486E-33</v>
      </c>
      <c r="U534" s="3">
        <f t="shared" si="206"/>
        <v>1547.1171574178845</v>
      </c>
      <c r="V534" s="2">
        <f t="shared" si="211"/>
        <v>1274.1171574178845</v>
      </c>
      <c r="W534" s="2">
        <f t="shared" si="207"/>
        <v>723.332212577906</v>
      </c>
      <c r="X534" s="5">
        <f t="shared" si="208"/>
        <v>4.26920391408825</v>
      </c>
      <c r="Y534" s="2">
        <f t="shared" si="209"/>
        <v>6913.700199413529</v>
      </c>
    </row>
    <row r="535" spans="1:25" ht="9.75">
      <c r="A535" s="5">
        <f t="shared" si="212"/>
        <v>521</v>
      </c>
      <c r="B535" s="2">
        <f t="shared" si="213"/>
        <v>6970</v>
      </c>
      <c r="C535" s="2">
        <f t="shared" si="214"/>
        <v>0</v>
      </c>
      <c r="D535" s="3">
        <f t="shared" si="215"/>
        <v>0</v>
      </c>
      <c r="E535" s="2">
        <f t="shared" si="216"/>
        <v>0</v>
      </c>
      <c r="F535" s="2">
        <f t="shared" si="217"/>
        <v>0</v>
      </c>
      <c r="G535" s="2">
        <f t="shared" si="218"/>
        <v>0</v>
      </c>
      <c r="H535" s="5">
        <f t="shared" si="219"/>
        <v>45</v>
      </c>
      <c r="I535" s="2">
        <f t="shared" si="220"/>
        <v>-89.57466078845407</v>
      </c>
      <c r="J535" s="5">
        <f t="shared" si="221"/>
        <v>0.2</v>
      </c>
      <c r="K535" s="2">
        <f t="shared" si="222"/>
        <v>4.1593510821063454E-26</v>
      </c>
      <c r="L535" s="5">
        <f t="shared" si="223"/>
        <v>-6.873065806518334</v>
      </c>
      <c r="M535" s="5">
        <f t="shared" si="224"/>
        <v>-5.946653314890497E-30</v>
      </c>
      <c r="N535" s="2">
        <f t="shared" si="200"/>
        <v>-29.78594060542447</v>
      </c>
      <c r="O535" s="2">
        <f t="shared" si="201"/>
        <v>3087.9677069553622</v>
      </c>
      <c r="P535" s="2">
        <f t="shared" si="202"/>
        <v>3088.1113583316437</v>
      </c>
      <c r="Q535" s="2">
        <f t="shared" si="210"/>
        <v>11117.200889993917</v>
      </c>
      <c r="R535" s="2">
        <f t="shared" si="203"/>
        <v>567986.6426964531</v>
      </c>
      <c r="S535" s="18">
        <f t="shared" si="204"/>
        <v>1234.4441708976442</v>
      </c>
      <c r="T535" s="14">
        <f t="shared" si="205"/>
        <v>7.621535717315583E-33</v>
      </c>
      <c r="U535" s="3">
        <f t="shared" si="206"/>
        <v>1547.041798111856</v>
      </c>
      <c r="V535" s="2">
        <f t="shared" si="211"/>
        <v>1274.041798111856</v>
      </c>
      <c r="W535" s="2">
        <f t="shared" si="207"/>
        <v>723.307444134666</v>
      </c>
      <c r="X535" s="5">
        <f t="shared" si="208"/>
        <v>4.26943118500063</v>
      </c>
      <c r="Y535" s="2">
        <f t="shared" si="209"/>
        <v>6913.950571550173</v>
      </c>
    </row>
    <row r="536" spans="1:25" ht="9.75">
      <c r="A536" s="5">
        <f t="shared" si="212"/>
        <v>522</v>
      </c>
      <c r="B536" s="2">
        <f t="shared" si="213"/>
        <v>6970</v>
      </c>
      <c r="C536" s="2">
        <f t="shared" si="214"/>
        <v>0</v>
      </c>
      <c r="D536" s="3">
        <f t="shared" si="215"/>
        <v>0</v>
      </c>
      <c r="E536" s="2">
        <f t="shared" si="216"/>
        <v>0</v>
      </c>
      <c r="F536" s="2">
        <f t="shared" si="217"/>
        <v>0</v>
      </c>
      <c r="G536" s="2">
        <f t="shared" si="218"/>
        <v>0</v>
      </c>
      <c r="H536" s="5">
        <f t="shared" si="219"/>
        <v>45</v>
      </c>
      <c r="I536" s="2">
        <f t="shared" si="220"/>
        <v>-89.44714394034146</v>
      </c>
      <c r="J536" s="5">
        <f t="shared" si="221"/>
        <v>0.2</v>
      </c>
      <c r="K536" s="2">
        <f t="shared" si="222"/>
        <v>4.177677435012748E-26</v>
      </c>
      <c r="L536" s="5">
        <f t="shared" si="223"/>
        <v>-6.873123159916423</v>
      </c>
      <c r="M536" s="5">
        <f t="shared" si="224"/>
        <v>-5.967340869214447E-30</v>
      </c>
      <c r="N536" s="2">
        <f t="shared" si="200"/>
        <v>-36.659063765340896</v>
      </c>
      <c r="O536" s="2">
        <f t="shared" si="201"/>
        <v>3087.9677069553622</v>
      </c>
      <c r="P536" s="2">
        <f t="shared" si="202"/>
        <v>3088.1852998412046</v>
      </c>
      <c r="Q536" s="2">
        <f t="shared" si="210"/>
        <v>11117.467079428337</v>
      </c>
      <c r="R536" s="2">
        <f t="shared" si="203"/>
        <v>567953.4201942678</v>
      </c>
      <c r="S536" s="18">
        <f t="shared" si="204"/>
        <v>1237.5321386045996</v>
      </c>
      <c r="T536" s="14">
        <f t="shared" si="205"/>
        <v>7.654750091591457E-33</v>
      </c>
      <c r="U536" s="3">
        <f t="shared" si="206"/>
        <v>1546.946781755606</v>
      </c>
      <c r="V536" s="2">
        <f t="shared" si="211"/>
        <v>1273.946781755606</v>
      </c>
      <c r="W536" s="2">
        <f t="shared" si="207"/>
        <v>723.2762149826117</v>
      </c>
      <c r="X536" s="5">
        <f t="shared" si="208"/>
        <v>4.269717759093527</v>
      </c>
      <c r="Y536" s="2">
        <f t="shared" si="209"/>
        <v>6914.26626909729</v>
      </c>
    </row>
    <row r="537" spans="1:25" ht="9.75">
      <c r="A537" s="5">
        <f t="shared" si="212"/>
        <v>523</v>
      </c>
      <c r="B537" s="2">
        <f t="shared" si="213"/>
        <v>6970</v>
      </c>
      <c r="C537" s="2">
        <f t="shared" si="214"/>
        <v>0</v>
      </c>
      <c r="D537" s="3">
        <f t="shared" si="215"/>
        <v>0</v>
      </c>
      <c r="E537" s="2">
        <f t="shared" si="216"/>
        <v>0</v>
      </c>
      <c r="F537" s="2">
        <f t="shared" si="217"/>
        <v>0</v>
      </c>
      <c r="G537" s="2">
        <f t="shared" si="218"/>
        <v>0</v>
      </c>
      <c r="H537" s="5">
        <f t="shared" si="219"/>
        <v>45</v>
      </c>
      <c r="I537" s="2">
        <f t="shared" si="220"/>
        <v>-89.31963150294635</v>
      </c>
      <c r="J537" s="5">
        <f t="shared" si="221"/>
        <v>0.2</v>
      </c>
      <c r="K537" s="2">
        <f t="shared" si="222"/>
        <v>4.199902747522335E-26</v>
      </c>
      <c r="L537" s="5">
        <f t="shared" si="223"/>
        <v>-6.873195474583592</v>
      </c>
      <c r="M537" s="5">
        <f t="shared" si="224"/>
        <v>-5.9935195117523586E-30</v>
      </c>
      <c r="N537" s="2">
        <f t="shared" si="200"/>
        <v>-43.532259239924485</v>
      </c>
      <c r="O537" s="2">
        <f t="shared" si="201"/>
        <v>3087.9677069553622</v>
      </c>
      <c r="P537" s="2">
        <f t="shared" si="202"/>
        <v>3088.274537147514</v>
      </c>
      <c r="Q537" s="2">
        <f t="shared" si="210"/>
        <v>11117.78833373105</v>
      </c>
      <c r="R537" s="2">
        <f t="shared" si="203"/>
        <v>567913.3245327651</v>
      </c>
      <c r="S537" s="18">
        <f t="shared" si="204"/>
        <v>1240.620106311555</v>
      </c>
      <c r="T537" s="14">
        <f t="shared" si="205"/>
        <v>7.695028764663545E-33</v>
      </c>
      <c r="U537" s="3">
        <f t="shared" si="206"/>
        <v>1546.8321081637082</v>
      </c>
      <c r="V537" s="2">
        <f t="shared" si="211"/>
        <v>1273.8321081637082</v>
      </c>
      <c r="W537" s="2">
        <f t="shared" si="207"/>
        <v>723.2385250607992</v>
      </c>
      <c r="X537" s="5">
        <f t="shared" si="208"/>
        <v>4.270063651390663</v>
      </c>
      <c r="Y537" s="2">
        <f t="shared" si="209"/>
        <v>6914.647304694011</v>
      </c>
    </row>
    <row r="538" spans="1:25" ht="9.75">
      <c r="A538" s="5">
        <f t="shared" si="212"/>
        <v>524</v>
      </c>
      <c r="B538" s="2">
        <f t="shared" si="213"/>
        <v>6970</v>
      </c>
      <c r="C538" s="2">
        <f t="shared" si="214"/>
        <v>0</v>
      </c>
      <c r="D538" s="3">
        <f t="shared" si="215"/>
        <v>0</v>
      </c>
      <c r="E538" s="2">
        <f t="shared" si="216"/>
        <v>0</v>
      </c>
      <c r="F538" s="2">
        <f t="shared" si="217"/>
        <v>0</v>
      </c>
      <c r="G538" s="2">
        <f t="shared" si="218"/>
        <v>0</v>
      </c>
      <c r="H538" s="5">
        <f t="shared" si="219"/>
        <v>45</v>
      </c>
      <c r="I538" s="2">
        <f t="shared" si="220"/>
        <v>-89.19212446155113</v>
      </c>
      <c r="J538" s="5">
        <f t="shared" si="221"/>
        <v>0.2</v>
      </c>
      <c r="K538" s="2">
        <f t="shared" si="222"/>
        <v>4.2260883563191933E-26</v>
      </c>
      <c r="L538" s="5">
        <f t="shared" si="223"/>
        <v>-6.87328275132449</v>
      </c>
      <c r="M538" s="5">
        <f t="shared" si="224"/>
        <v>-6.0252608655082664E-30</v>
      </c>
      <c r="N538" s="2">
        <f t="shared" si="200"/>
        <v>-50.405541991248974</v>
      </c>
      <c r="O538" s="2">
        <f t="shared" si="201"/>
        <v>3087.9677069553622</v>
      </c>
      <c r="P538" s="2">
        <f t="shared" si="202"/>
        <v>3088.379069651682</v>
      </c>
      <c r="Q538" s="2">
        <f t="shared" si="210"/>
        <v>11118.164650746055</v>
      </c>
      <c r="R538" s="2">
        <f t="shared" si="203"/>
        <v>567866.3556321495</v>
      </c>
      <c r="S538" s="18">
        <f t="shared" si="204"/>
        <v>1243.7080740185104</v>
      </c>
      <c r="T538" s="14">
        <f t="shared" si="205"/>
        <v>7.742481684187525E-33</v>
      </c>
      <c r="U538" s="3">
        <f t="shared" si="206"/>
        <v>1546.6977771079476</v>
      </c>
      <c r="V538" s="2">
        <f t="shared" si="211"/>
        <v>1273.6977771079476</v>
      </c>
      <c r="W538" s="2">
        <f t="shared" si="207"/>
        <v>723.1943742942206</v>
      </c>
      <c r="X538" s="5">
        <f t="shared" si="208"/>
        <v>4.270468880051357</v>
      </c>
      <c r="Y538" s="2">
        <f t="shared" si="209"/>
        <v>6915.093693634329</v>
      </c>
    </row>
    <row r="539" spans="1:25" ht="9.75">
      <c r="A539" s="5">
        <f t="shared" si="212"/>
        <v>525</v>
      </c>
      <c r="B539" s="2">
        <f t="shared" si="213"/>
        <v>6970</v>
      </c>
      <c r="C539" s="2">
        <f t="shared" si="214"/>
        <v>0</v>
      </c>
      <c r="D539" s="3">
        <f t="shared" si="215"/>
        <v>0</v>
      </c>
      <c r="E539" s="2">
        <f t="shared" si="216"/>
        <v>0</v>
      </c>
      <c r="F539" s="2">
        <f t="shared" si="217"/>
        <v>0</v>
      </c>
      <c r="G539" s="2">
        <f t="shared" si="218"/>
        <v>0</v>
      </c>
      <c r="H539" s="5">
        <f t="shared" si="219"/>
        <v>45</v>
      </c>
      <c r="I539" s="2">
        <f t="shared" si="220"/>
        <v>-89.06462380116122</v>
      </c>
      <c r="J539" s="5">
        <f t="shared" si="221"/>
        <v>0.2</v>
      </c>
      <c r="K539" s="2">
        <f t="shared" si="222"/>
        <v>4.256306803762851E-26</v>
      </c>
      <c r="L539" s="5">
        <f t="shared" si="223"/>
        <v>-6.873384991113632</v>
      </c>
      <c r="M539" s="5">
        <f t="shared" si="224"/>
        <v>-6.062652052506083E-30</v>
      </c>
      <c r="N539" s="2">
        <f t="shared" si="200"/>
        <v>-57.278926982362606</v>
      </c>
      <c r="O539" s="2">
        <f t="shared" si="201"/>
        <v>3087.9677069553622</v>
      </c>
      <c r="P539" s="2">
        <f t="shared" si="202"/>
        <v>3088.4988966608694</v>
      </c>
      <c r="Q539" s="2">
        <f t="shared" si="210"/>
        <v>11118.59602797913</v>
      </c>
      <c r="R539" s="2">
        <f t="shared" si="203"/>
        <v>567812.5133976627</v>
      </c>
      <c r="S539" s="18">
        <f t="shared" si="204"/>
        <v>1246.7960417254658</v>
      </c>
      <c r="T539" s="14">
        <f t="shared" si="205"/>
        <v>7.79723887103797E-33</v>
      </c>
      <c r="U539" s="3">
        <f t="shared" si="206"/>
        <v>1546.5437883173154</v>
      </c>
      <c r="V539" s="2">
        <f t="shared" si="211"/>
        <v>1273.5437883173154</v>
      </c>
      <c r="W539" s="2">
        <f t="shared" si="207"/>
        <v>723.1437625938029</v>
      </c>
      <c r="X539" s="5">
        <f t="shared" si="208"/>
        <v>4.270933466373146</v>
      </c>
      <c r="Y539" s="2">
        <f t="shared" si="209"/>
        <v>6915.6054538672415</v>
      </c>
    </row>
    <row r="540" spans="1:25" ht="9.75">
      <c r="A540" s="5">
        <f t="shared" si="212"/>
        <v>526</v>
      </c>
      <c r="B540" s="2">
        <f t="shared" si="213"/>
        <v>6970</v>
      </c>
      <c r="C540" s="2">
        <f t="shared" si="214"/>
        <v>0</v>
      </c>
      <c r="D540" s="3">
        <f t="shared" si="215"/>
        <v>0</v>
      </c>
      <c r="E540" s="2">
        <f t="shared" si="216"/>
        <v>0</v>
      </c>
      <c r="F540" s="2">
        <f t="shared" si="217"/>
        <v>0</v>
      </c>
      <c r="G540" s="2">
        <f t="shared" si="218"/>
        <v>0</v>
      </c>
      <c r="H540" s="5">
        <f t="shared" si="219"/>
        <v>45</v>
      </c>
      <c r="I540" s="2">
        <f t="shared" si="220"/>
        <v>-88.9371305064545</v>
      </c>
      <c r="J540" s="5">
        <f t="shared" si="221"/>
        <v>0.2</v>
      </c>
      <c r="K540" s="2">
        <f t="shared" si="222"/>
        <v>4.29064217315013E-26</v>
      </c>
      <c r="L540" s="5">
        <f t="shared" si="223"/>
        <v>-6.873502195095446</v>
      </c>
      <c r="M540" s="5">
        <f t="shared" si="224"/>
        <v>-6.1057960927482466E-30</v>
      </c>
      <c r="N540" s="2">
        <f t="shared" si="200"/>
        <v>-64.15242917745805</v>
      </c>
      <c r="O540" s="2">
        <f t="shared" si="201"/>
        <v>3087.9677069553622</v>
      </c>
      <c r="P540" s="2">
        <f t="shared" si="202"/>
        <v>3088.6340173883546</v>
      </c>
      <c r="Q540" s="2">
        <f t="shared" si="210"/>
        <v>11119.082462598077</v>
      </c>
      <c r="R540" s="2">
        <f t="shared" si="203"/>
        <v>567751.7977195828</v>
      </c>
      <c r="S540" s="18">
        <f t="shared" si="204"/>
        <v>1249.8840094324212</v>
      </c>
      <c r="T540" s="14">
        <f t="shared" si="205"/>
        <v>7.859451013696595E-33</v>
      </c>
      <c r="U540" s="3">
        <f t="shared" si="206"/>
        <v>1546.3701414780069</v>
      </c>
      <c r="V540" s="2">
        <f t="shared" si="211"/>
        <v>1273.3701414780069</v>
      </c>
      <c r="W540" s="2">
        <f t="shared" si="207"/>
        <v>723.0866898564079</v>
      </c>
      <c r="X540" s="5">
        <f t="shared" si="208"/>
        <v>4.271457434794854</v>
      </c>
      <c r="Y540" s="2">
        <f t="shared" si="209"/>
        <v>6916.182605996897</v>
      </c>
    </row>
    <row r="541" spans="1:25" ht="9.75">
      <c r="A541" s="5">
        <f t="shared" si="212"/>
        <v>527</v>
      </c>
      <c r="B541" s="2">
        <f t="shared" si="213"/>
        <v>6970</v>
      </c>
      <c r="C541" s="2">
        <f t="shared" si="214"/>
        <v>0</v>
      </c>
      <c r="D541" s="3">
        <f t="shared" si="215"/>
        <v>0</v>
      </c>
      <c r="E541" s="2">
        <f t="shared" si="216"/>
        <v>0</v>
      </c>
      <c r="F541" s="2">
        <f t="shared" si="217"/>
        <v>0</v>
      </c>
      <c r="G541" s="2">
        <f t="shared" si="218"/>
        <v>0</v>
      </c>
      <c r="H541" s="5">
        <f t="shared" si="219"/>
        <v>45</v>
      </c>
      <c r="I541" s="2">
        <f t="shared" si="220"/>
        <v>-88.80964556173063</v>
      </c>
      <c r="J541" s="5">
        <f t="shared" si="221"/>
        <v>0.2</v>
      </c>
      <c r="K541" s="2">
        <f t="shared" si="222"/>
        <v>4.329190479006536E-26</v>
      </c>
      <c r="L541" s="5">
        <f t="shared" si="223"/>
        <v>-6.873634364584292</v>
      </c>
      <c r="M541" s="5">
        <f t="shared" si="224"/>
        <v>-6.154812377757902E-30</v>
      </c>
      <c r="N541" s="2">
        <f t="shared" si="200"/>
        <v>-71.02606354204234</v>
      </c>
      <c r="O541" s="2">
        <f t="shared" si="201"/>
        <v>3087.9677069553622</v>
      </c>
      <c r="P541" s="2">
        <f t="shared" si="202"/>
        <v>3088.784430953613</v>
      </c>
      <c r="Q541" s="2">
        <f t="shared" si="210"/>
        <v>11119.623951433008</v>
      </c>
      <c r="R541" s="2">
        <f t="shared" si="203"/>
        <v>567684.208473223</v>
      </c>
      <c r="S541" s="18">
        <f t="shared" si="204"/>
        <v>1252.9719771393766</v>
      </c>
      <c r="T541" s="14">
        <f t="shared" si="205"/>
        <v>7.929290160091178E-33</v>
      </c>
      <c r="U541" s="3">
        <f t="shared" si="206"/>
        <v>1546.176836233418</v>
      </c>
      <c r="V541" s="2">
        <f t="shared" si="211"/>
        <v>1273.176836233418</v>
      </c>
      <c r="W541" s="2">
        <f t="shared" si="207"/>
        <v>723.0231559648296</v>
      </c>
      <c r="X541" s="5">
        <f t="shared" si="208"/>
        <v>4.272040812900137</v>
      </c>
      <c r="Y541" s="2">
        <f t="shared" si="209"/>
        <v>6916.825173282843</v>
      </c>
    </row>
    <row r="542" spans="1:25" ht="9.75">
      <c r="A542" s="5">
        <f t="shared" si="212"/>
        <v>528</v>
      </c>
      <c r="B542" s="2">
        <f t="shared" si="213"/>
        <v>6970</v>
      </c>
      <c r="C542" s="2">
        <f t="shared" si="214"/>
        <v>0</v>
      </c>
      <c r="D542" s="3">
        <f t="shared" si="215"/>
        <v>0</v>
      </c>
      <c r="E542" s="2">
        <f t="shared" si="216"/>
        <v>0</v>
      </c>
      <c r="F542" s="2">
        <f t="shared" si="217"/>
        <v>0</v>
      </c>
      <c r="G542" s="2">
        <f t="shared" si="218"/>
        <v>0</v>
      </c>
      <c r="H542" s="5">
        <f t="shared" si="219"/>
        <v>45</v>
      </c>
      <c r="I542" s="2">
        <f t="shared" si="220"/>
        <v>-88.68216995086055</v>
      </c>
      <c r="J542" s="5">
        <f t="shared" si="221"/>
        <v>0.2</v>
      </c>
      <c r="K542" s="2">
        <f t="shared" si="222"/>
        <v>4.372060114946811E-26</v>
      </c>
      <c r="L542" s="5">
        <f t="shared" si="223"/>
        <v>-6.8737815010645</v>
      </c>
      <c r="M542" s="5">
        <f t="shared" si="224"/>
        <v>-6.2098372217539085E-30</v>
      </c>
      <c r="N542" s="2">
        <f t="shared" si="200"/>
        <v>-77.89984504310684</v>
      </c>
      <c r="O542" s="2">
        <f t="shared" si="201"/>
        <v>3087.9677069553622</v>
      </c>
      <c r="P542" s="2">
        <f t="shared" si="202"/>
        <v>3088.9501363824083</v>
      </c>
      <c r="Q542" s="2">
        <f t="shared" si="210"/>
        <v>11120.22049097667</v>
      </c>
      <c r="R542" s="2">
        <f t="shared" si="203"/>
        <v>567609.7455189305</v>
      </c>
      <c r="S542" s="18">
        <f t="shared" si="204"/>
        <v>1256.059944846332</v>
      </c>
      <c r="T542" s="14">
        <f t="shared" si="205"/>
        <v>8.006950511338366E-33</v>
      </c>
      <c r="U542" s="3">
        <f t="shared" si="206"/>
        <v>1545.9638721841413</v>
      </c>
      <c r="V542" s="2">
        <f t="shared" si="211"/>
        <v>1272.9638721841413</v>
      </c>
      <c r="W542" s="2">
        <f t="shared" si="207"/>
        <v>722.9531607877947</v>
      </c>
      <c r="X542" s="5">
        <f t="shared" si="208"/>
        <v>4.272683631421447</v>
      </c>
      <c r="Y542" s="2">
        <f t="shared" si="209"/>
        <v>6917.533181640183</v>
      </c>
    </row>
    <row r="543" spans="1:25" ht="9.75">
      <c r="A543" s="5">
        <f t="shared" si="212"/>
        <v>529</v>
      </c>
      <c r="B543" s="2">
        <f t="shared" si="213"/>
        <v>6970</v>
      </c>
      <c r="C543" s="2">
        <f t="shared" si="214"/>
        <v>0</v>
      </c>
      <c r="D543" s="3">
        <f t="shared" si="215"/>
        <v>0</v>
      </c>
      <c r="E543" s="2">
        <f t="shared" si="216"/>
        <v>0</v>
      </c>
      <c r="F543" s="2">
        <f t="shared" si="217"/>
        <v>0</v>
      </c>
      <c r="G543" s="2">
        <f t="shared" si="218"/>
        <v>0</v>
      </c>
      <c r="H543" s="5">
        <f t="shared" si="219"/>
        <v>45</v>
      </c>
      <c r="I543" s="2">
        <f t="shared" si="220"/>
        <v>-88.55470465723604</v>
      </c>
      <c r="J543" s="5">
        <f t="shared" si="221"/>
        <v>0.2</v>
      </c>
      <c r="K543" s="2">
        <f t="shared" si="222"/>
        <v>4.419372362030968E-26</v>
      </c>
      <c r="L543" s="5">
        <f t="shared" si="223"/>
        <v>-6.87394360619041</v>
      </c>
      <c r="M543" s="5">
        <f t="shared" si="224"/>
        <v>-6.27102449402588E-30</v>
      </c>
      <c r="N543" s="2">
        <f t="shared" si="200"/>
        <v>-84.77378864929725</v>
      </c>
      <c r="O543" s="2">
        <f t="shared" si="201"/>
        <v>3087.9677069553622</v>
      </c>
      <c r="P543" s="2">
        <f t="shared" si="202"/>
        <v>3089.131132606888</v>
      </c>
      <c r="Q543" s="2">
        <f t="shared" si="210"/>
        <v>11120.872077384798</v>
      </c>
      <c r="R543" s="2">
        <f t="shared" si="203"/>
        <v>567528.4087020843</v>
      </c>
      <c r="S543" s="18">
        <f t="shared" si="204"/>
        <v>1259.1479125532874</v>
      </c>
      <c r="T543" s="14">
        <f t="shared" si="205"/>
        <v>8.092649322520525E-33</v>
      </c>
      <c r="U543" s="3">
        <f t="shared" si="206"/>
        <v>1545.731248887961</v>
      </c>
      <c r="V543" s="2">
        <f t="shared" si="211"/>
        <v>1272.731248887961</v>
      </c>
      <c r="W543" s="2">
        <f t="shared" si="207"/>
        <v>722.8767041799592</v>
      </c>
      <c r="X543" s="5">
        <f t="shared" si="208"/>
        <v>4.273385924244493</v>
      </c>
      <c r="Y543" s="2">
        <f t="shared" si="209"/>
        <v>6918.306659639869</v>
      </c>
    </row>
    <row r="544" spans="1:25" ht="9.75">
      <c r="A544" s="5">
        <f t="shared" si="212"/>
        <v>530</v>
      </c>
      <c r="B544" s="2">
        <f t="shared" si="213"/>
        <v>6970</v>
      </c>
      <c r="C544" s="2">
        <f t="shared" si="214"/>
        <v>0</v>
      </c>
      <c r="D544" s="3">
        <f t="shared" si="215"/>
        <v>0</v>
      </c>
      <c r="E544" s="2">
        <f t="shared" si="216"/>
        <v>0</v>
      </c>
      <c r="F544" s="2">
        <f t="shared" si="217"/>
        <v>0</v>
      </c>
      <c r="G544" s="2">
        <f t="shared" si="218"/>
        <v>0</v>
      </c>
      <c r="H544" s="5">
        <f t="shared" si="219"/>
        <v>45</v>
      </c>
      <c r="I544" s="2">
        <f t="shared" si="220"/>
        <v>-88.4272506637191</v>
      </c>
      <c r="J544" s="5">
        <f t="shared" si="221"/>
        <v>0.2</v>
      </c>
      <c r="K544" s="2">
        <f t="shared" si="222"/>
        <v>4.4712619609564375E-26</v>
      </c>
      <c r="L544" s="5">
        <f t="shared" si="223"/>
        <v>-6.874120681786419</v>
      </c>
      <c r="M544" s="5">
        <f t="shared" si="224"/>
        <v>-6.338546336618878E-30</v>
      </c>
      <c r="N544" s="2">
        <f t="shared" si="200"/>
        <v>-91.64790933108367</v>
      </c>
      <c r="O544" s="2">
        <f t="shared" si="201"/>
        <v>3087.9677069553622</v>
      </c>
      <c r="P544" s="2">
        <f t="shared" si="202"/>
        <v>3089.3274184656952</v>
      </c>
      <c r="Q544" s="2">
        <f t="shared" si="210"/>
        <v>11121.578706476503</v>
      </c>
      <c r="R544" s="2">
        <f t="shared" si="203"/>
        <v>567440.1978530941</v>
      </c>
      <c r="S544" s="18">
        <f t="shared" si="204"/>
        <v>1262.2358802602428</v>
      </c>
      <c r="T544" s="14">
        <f t="shared" si="205"/>
        <v>8.186627916351577E-33</v>
      </c>
      <c r="U544" s="3">
        <f t="shared" si="206"/>
        <v>1545.4789658598493</v>
      </c>
      <c r="V544" s="2">
        <f t="shared" si="211"/>
        <v>1272.4789658598493</v>
      </c>
      <c r="W544" s="2">
        <f t="shared" si="207"/>
        <v>722.7937859819085</v>
      </c>
      <c r="X544" s="5">
        <f t="shared" si="208"/>
        <v>4.274147728413123</v>
      </c>
      <c r="Y544" s="2">
        <f t="shared" si="209"/>
        <v>6919.145638508942</v>
      </c>
    </row>
    <row r="545" spans="1:25" ht="9.75">
      <c r="A545" s="5">
        <f t="shared" si="212"/>
        <v>531</v>
      </c>
      <c r="B545" s="2">
        <f t="shared" si="213"/>
        <v>6970</v>
      </c>
      <c r="C545" s="2">
        <f t="shared" si="214"/>
        <v>0</v>
      </c>
      <c r="D545" s="3">
        <f t="shared" si="215"/>
        <v>0</v>
      </c>
      <c r="E545" s="2">
        <f t="shared" si="216"/>
        <v>0</v>
      </c>
      <c r="F545" s="2">
        <f t="shared" si="217"/>
        <v>0</v>
      </c>
      <c r="G545" s="2">
        <f t="shared" si="218"/>
        <v>0</v>
      </c>
      <c r="H545" s="5">
        <f t="shared" si="219"/>
        <v>45</v>
      </c>
      <c r="I545" s="2">
        <f t="shared" si="220"/>
        <v>-88.29980895259172</v>
      </c>
      <c r="J545" s="5">
        <f t="shared" si="221"/>
        <v>0.2</v>
      </c>
      <c r="K545" s="2">
        <f t="shared" si="222"/>
        <v>4.5278777518681666E-26</v>
      </c>
      <c r="L545" s="5">
        <f t="shared" si="223"/>
        <v>-6.874312729847025</v>
      </c>
      <c r="M545" s="5">
        <f t="shared" si="224"/>
        <v>-6.41259397201843E-30</v>
      </c>
      <c r="N545" s="2">
        <f t="shared" si="200"/>
        <v>-98.52222206093069</v>
      </c>
      <c r="O545" s="2">
        <f t="shared" si="201"/>
        <v>3087.9677069553622</v>
      </c>
      <c r="P545" s="2">
        <f t="shared" si="202"/>
        <v>3089.5389927040865</v>
      </c>
      <c r="Q545" s="2">
        <f t="shared" si="210"/>
        <v>11122.34037373471</v>
      </c>
      <c r="R545" s="2">
        <f t="shared" si="203"/>
        <v>567345.112787398</v>
      </c>
      <c r="S545" s="18">
        <f t="shared" si="204"/>
        <v>1265.3238479671982</v>
      </c>
      <c r="T545" s="14">
        <f t="shared" si="205"/>
        <v>8.289152816358274E-33</v>
      </c>
      <c r="U545" s="3">
        <f t="shared" si="206"/>
        <v>1545.2070225719583</v>
      </c>
      <c r="V545" s="2">
        <f t="shared" si="211"/>
        <v>1272.2070225719583</v>
      </c>
      <c r="W545" s="2">
        <f t="shared" si="207"/>
        <v>722.7044060201541</v>
      </c>
      <c r="X545" s="5">
        <f t="shared" si="208"/>
        <v>4.274969084134694</v>
      </c>
      <c r="Y545" s="2">
        <f t="shared" si="209"/>
        <v>6920.050152130841</v>
      </c>
    </row>
    <row r="546" spans="1:25" ht="9.75">
      <c r="A546" s="5">
        <f t="shared" si="212"/>
        <v>532</v>
      </c>
      <c r="B546" s="2">
        <f t="shared" si="213"/>
        <v>6970</v>
      </c>
      <c r="C546" s="2">
        <f t="shared" si="214"/>
        <v>0</v>
      </c>
      <c r="D546" s="3">
        <f t="shared" si="215"/>
        <v>0</v>
      </c>
      <c r="E546" s="2">
        <f t="shared" si="216"/>
        <v>0</v>
      </c>
      <c r="F546" s="2">
        <f t="shared" si="217"/>
        <v>0</v>
      </c>
      <c r="G546" s="2">
        <f t="shared" si="218"/>
        <v>0</v>
      </c>
      <c r="H546" s="5">
        <f t="shared" si="219"/>
        <v>45</v>
      </c>
      <c r="I546" s="2">
        <f t="shared" si="220"/>
        <v>-88.17238050550556</v>
      </c>
      <c r="J546" s="5">
        <f t="shared" si="221"/>
        <v>0.2</v>
      </c>
      <c r="K546" s="2">
        <f t="shared" si="222"/>
        <v>4.5893833860413506E-26</v>
      </c>
      <c r="L546" s="5">
        <f t="shared" si="223"/>
        <v>-6.874519752536887</v>
      </c>
      <c r="M546" s="5">
        <f t="shared" si="224"/>
        <v>-6.493378606145118E-30</v>
      </c>
      <c r="N546" s="2">
        <f t="shared" si="200"/>
        <v>-105.39674181346757</v>
      </c>
      <c r="O546" s="2">
        <f t="shared" si="201"/>
        <v>3087.9677069553622</v>
      </c>
      <c r="P546" s="2">
        <f t="shared" si="202"/>
        <v>3089.76585397406</v>
      </c>
      <c r="Q546" s="2">
        <f t="shared" si="210"/>
        <v>11123.157074306617</v>
      </c>
      <c r="R546" s="2">
        <f t="shared" si="203"/>
        <v>567243.1533054608</v>
      </c>
      <c r="S546" s="18">
        <f t="shared" si="204"/>
        <v>1268.4118156741536</v>
      </c>
      <c r="T546" s="14">
        <f t="shared" si="205"/>
        <v>8.400517007029553E-33</v>
      </c>
      <c r="U546" s="3">
        <f t="shared" si="206"/>
        <v>1544.915418453618</v>
      </c>
      <c r="V546" s="2">
        <f t="shared" si="211"/>
        <v>1271.915418453618</v>
      </c>
      <c r="W546" s="2">
        <f t="shared" si="207"/>
        <v>722.6085641071331</v>
      </c>
      <c r="X546" s="5">
        <f t="shared" si="208"/>
        <v>4.27585003478588</v>
      </c>
      <c r="Y546" s="2">
        <f t="shared" si="209"/>
        <v>6921.020237045696</v>
      </c>
    </row>
    <row r="547" spans="1:25" ht="9.75">
      <c r="A547" s="5">
        <f t="shared" si="212"/>
        <v>533</v>
      </c>
      <c r="B547" s="2">
        <f t="shared" si="213"/>
        <v>6970</v>
      </c>
      <c r="C547" s="2">
        <f t="shared" si="214"/>
        <v>0</v>
      </c>
      <c r="D547" s="3">
        <f t="shared" si="215"/>
        <v>0</v>
      </c>
      <c r="E547" s="2">
        <f t="shared" si="216"/>
        <v>0</v>
      </c>
      <c r="F547" s="2">
        <f t="shared" si="217"/>
        <v>0</v>
      </c>
      <c r="G547" s="2">
        <f t="shared" si="218"/>
        <v>0</v>
      </c>
      <c r="H547" s="5">
        <f t="shared" si="219"/>
        <v>45</v>
      </c>
      <c r="I547" s="2">
        <f t="shared" si="220"/>
        <v>-88.04496630343175</v>
      </c>
      <c r="J547" s="5">
        <f t="shared" si="221"/>
        <v>0.2</v>
      </c>
      <c r="K547" s="2">
        <f t="shared" si="222"/>
        <v>4.655958114202788E-26</v>
      </c>
      <c r="L547" s="5">
        <f t="shared" si="223"/>
        <v>-6.874741752190879</v>
      </c>
      <c r="M547" s="5">
        <f t="shared" si="224"/>
        <v>-6.581132432630699E-30</v>
      </c>
      <c r="N547" s="2">
        <f t="shared" si="200"/>
        <v>-112.27148356565846</v>
      </c>
      <c r="O547" s="2">
        <f t="shared" si="201"/>
        <v>3087.9677069553622</v>
      </c>
      <c r="P547" s="2">
        <f t="shared" si="202"/>
        <v>3090.008000834495</v>
      </c>
      <c r="Q547" s="2">
        <f t="shared" si="210"/>
        <v>11124.028803004181</v>
      </c>
      <c r="R547" s="2">
        <f t="shared" si="203"/>
        <v>567134.3191927712</v>
      </c>
      <c r="S547" s="18">
        <f t="shared" si="204"/>
        <v>1271.499783381109</v>
      </c>
      <c r="T547" s="14">
        <f t="shared" si="205"/>
        <v>8.521041329279716E-33</v>
      </c>
      <c r="U547" s="3">
        <f t="shared" si="206"/>
        <v>1544.6041528913256</v>
      </c>
      <c r="V547" s="2">
        <f t="shared" si="211"/>
        <v>1271.6041528913256</v>
      </c>
      <c r="W547" s="2">
        <f t="shared" si="207"/>
        <v>722.506260041205</v>
      </c>
      <c r="X547" s="5">
        <f t="shared" si="208"/>
        <v>4.276790626918955</v>
      </c>
      <c r="Y547" s="2">
        <f t="shared" si="209"/>
        <v>6922.0559324506785</v>
      </c>
    </row>
    <row r="548" spans="1:25" ht="9.75">
      <c r="A548" s="5">
        <f t="shared" si="212"/>
        <v>534</v>
      </c>
      <c r="B548" s="2">
        <f t="shared" si="213"/>
        <v>6970</v>
      </c>
      <c r="C548" s="2">
        <f t="shared" si="214"/>
        <v>0</v>
      </c>
      <c r="D548" s="3">
        <f t="shared" si="215"/>
        <v>0</v>
      </c>
      <c r="E548" s="2">
        <f t="shared" si="216"/>
        <v>0</v>
      </c>
      <c r="F548" s="2">
        <f t="shared" si="217"/>
        <v>0</v>
      </c>
      <c r="G548" s="2">
        <f t="shared" si="218"/>
        <v>0</v>
      </c>
      <c r="H548" s="5">
        <f t="shared" si="219"/>
        <v>45</v>
      </c>
      <c r="I548" s="2">
        <f t="shared" si="220"/>
        <v>-87.91756732661064</v>
      </c>
      <c r="J548" s="5">
        <f t="shared" si="221"/>
        <v>0.2</v>
      </c>
      <c r="K548" s="2">
        <f t="shared" si="222"/>
        <v>4.7277976568059865E-26</v>
      </c>
      <c r="L548" s="5">
        <f t="shared" si="223"/>
        <v>-6.874978731314162</v>
      </c>
      <c r="M548" s="5">
        <f t="shared" si="224"/>
        <v>-6.676109745064228E-30</v>
      </c>
      <c r="N548" s="2">
        <f t="shared" si="200"/>
        <v>-119.14646229697262</v>
      </c>
      <c r="O548" s="2">
        <f t="shared" si="201"/>
        <v>3087.9677069553622</v>
      </c>
      <c r="P548" s="2">
        <f t="shared" si="202"/>
        <v>3090.2654317512993</v>
      </c>
      <c r="Q548" s="2">
        <f t="shared" si="210"/>
        <v>11124.955554304677</v>
      </c>
      <c r="R548" s="2">
        <f t="shared" si="203"/>
        <v>567018.61021984</v>
      </c>
      <c r="S548" s="18">
        <f t="shared" si="204"/>
        <v>1274.5877510880644</v>
      </c>
      <c r="T548" s="14">
        <f t="shared" si="205"/>
        <v>8.65107602052939E-33</v>
      </c>
      <c r="U548" s="3">
        <f t="shared" si="206"/>
        <v>1544.2732252287424</v>
      </c>
      <c r="V548" s="2">
        <f t="shared" si="211"/>
        <v>1271.2732252287424</v>
      </c>
      <c r="W548" s="2">
        <f t="shared" si="207"/>
        <v>722.3974936066495</v>
      </c>
      <c r="X548" s="5">
        <f t="shared" si="208"/>
        <v>4.277790910268537</v>
      </c>
      <c r="Y548" s="2">
        <f t="shared" si="209"/>
        <v>6923.15728020035</v>
      </c>
    </row>
    <row r="549" spans="1:25" ht="9.75">
      <c r="A549" s="5">
        <f t="shared" si="212"/>
        <v>535</v>
      </c>
      <c r="B549" s="2">
        <f t="shared" si="213"/>
        <v>6970</v>
      </c>
      <c r="C549" s="2">
        <f t="shared" si="214"/>
        <v>0</v>
      </c>
      <c r="D549" s="3">
        <f t="shared" si="215"/>
        <v>0</v>
      </c>
      <c r="E549" s="2">
        <f t="shared" si="216"/>
        <v>0</v>
      </c>
      <c r="F549" s="2">
        <f t="shared" si="217"/>
        <v>0</v>
      </c>
      <c r="G549" s="2">
        <f t="shared" si="218"/>
        <v>0</v>
      </c>
      <c r="H549" s="5">
        <f t="shared" si="219"/>
        <v>45</v>
      </c>
      <c r="I549" s="2">
        <f t="shared" si="220"/>
        <v>-87.79018455450189</v>
      </c>
      <c r="J549" s="5">
        <f t="shared" si="221"/>
        <v>0.2</v>
      </c>
      <c r="K549" s="2">
        <f t="shared" si="222"/>
        <v>4.805115162174239E-26</v>
      </c>
      <c r="L549" s="5">
        <f t="shared" si="223"/>
        <v>-6.875230692582234</v>
      </c>
      <c r="M549" s="5">
        <f t="shared" si="224"/>
        <v>-6.778588164665856E-30</v>
      </c>
      <c r="N549" s="2">
        <f t="shared" si="200"/>
        <v>-126.02169298955485</v>
      </c>
      <c r="O549" s="2">
        <f t="shared" si="201"/>
        <v>3087.9677069553622</v>
      </c>
      <c r="P549" s="2">
        <f t="shared" si="202"/>
        <v>3090.5381450975674</v>
      </c>
      <c r="Q549" s="2">
        <f t="shared" si="210"/>
        <v>11125.937322351243</v>
      </c>
      <c r="R549" s="2">
        <f t="shared" si="203"/>
        <v>566896.0261421967</v>
      </c>
      <c r="S549" s="18">
        <f t="shared" si="204"/>
        <v>1277.6757187950197</v>
      </c>
      <c r="T549" s="14">
        <f t="shared" si="205"/>
        <v>8.791002409753446E-33</v>
      </c>
      <c r="U549" s="3">
        <f t="shared" si="206"/>
        <v>1543.9226347666827</v>
      </c>
      <c r="V549" s="2">
        <f t="shared" si="211"/>
        <v>1270.9226347666827</v>
      </c>
      <c r="W549" s="2">
        <f t="shared" si="207"/>
        <v>722.282264573665</v>
      </c>
      <c r="X549" s="5">
        <f t="shared" si="208"/>
        <v>4.278850937758788</v>
      </c>
      <c r="Y549" s="2">
        <f t="shared" si="209"/>
        <v>6924.324324807019</v>
      </c>
    </row>
    <row r="550" spans="1:25" ht="9.75">
      <c r="A550" s="5">
        <f t="shared" si="212"/>
        <v>536</v>
      </c>
      <c r="B550" s="2">
        <f t="shared" si="213"/>
        <v>6970</v>
      </c>
      <c r="C550" s="2">
        <f t="shared" si="214"/>
        <v>0</v>
      </c>
      <c r="D550" s="3">
        <f t="shared" si="215"/>
        <v>0</v>
      </c>
      <c r="E550" s="2">
        <f t="shared" si="216"/>
        <v>0</v>
      </c>
      <c r="F550" s="2">
        <f t="shared" si="217"/>
        <v>0</v>
      </c>
      <c r="G550" s="2">
        <f t="shared" si="218"/>
        <v>0</v>
      </c>
      <c r="H550" s="5">
        <f t="shared" si="219"/>
        <v>45</v>
      </c>
      <c r="I550" s="2">
        <f t="shared" si="220"/>
        <v>-87.66281896573446</v>
      </c>
      <c r="J550" s="5">
        <f t="shared" si="221"/>
        <v>0.2</v>
      </c>
      <c r="K550" s="2">
        <f t="shared" si="222"/>
        <v>4.88814225907329E-26</v>
      </c>
      <c r="L550" s="5">
        <f t="shared" si="223"/>
        <v>-6.87549763884102</v>
      </c>
      <c r="M550" s="5">
        <f t="shared" si="224"/>
        <v>-6.888869991684963E-30</v>
      </c>
      <c r="N550" s="2">
        <f t="shared" si="200"/>
        <v>-132.89719062839586</v>
      </c>
      <c r="O550" s="2">
        <f t="shared" si="201"/>
        <v>3087.9677069553622</v>
      </c>
      <c r="P550" s="2">
        <f t="shared" si="202"/>
        <v>3090.8261391537503</v>
      </c>
      <c r="Q550" s="2">
        <f t="shared" si="210"/>
        <v>11126.974100953501</v>
      </c>
      <c r="R550" s="2">
        <f t="shared" si="203"/>
        <v>566766.5667003877</v>
      </c>
      <c r="S550" s="18">
        <f t="shared" si="204"/>
        <v>1280.7636865019751</v>
      </c>
      <c r="T550" s="14">
        <f t="shared" si="205"/>
        <v>8.941234778973274E-33</v>
      </c>
      <c r="U550" s="3">
        <f t="shared" si="206"/>
        <v>1543.552380763109</v>
      </c>
      <c r="V550" s="2">
        <f t="shared" si="211"/>
        <v>1270.552380763109</v>
      </c>
      <c r="W550" s="2">
        <f t="shared" si="207"/>
        <v>722.1605726983645</v>
      </c>
      <c r="X550" s="5">
        <f t="shared" si="208"/>
        <v>4.279970765511096</v>
      </c>
      <c r="Y550" s="2">
        <f t="shared" si="209"/>
        <v>6925.557113441147</v>
      </c>
    </row>
    <row r="551" spans="1:25" ht="9.75">
      <c r="A551" s="5">
        <f t="shared" si="212"/>
        <v>537</v>
      </c>
      <c r="B551" s="2">
        <f t="shared" si="213"/>
        <v>6970</v>
      </c>
      <c r="C551" s="2">
        <f t="shared" si="214"/>
        <v>0</v>
      </c>
      <c r="D551" s="3">
        <f t="shared" si="215"/>
        <v>0</v>
      </c>
      <c r="E551" s="2">
        <f t="shared" si="216"/>
        <v>0</v>
      </c>
      <c r="F551" s="2">
        <f t="shared" si="217"/>
        <v>0</v>
      </c>
      <c r="G551" s="2">
        <f t="shared" si="218"/>
        <v>0</v>
      </c>
      <c r="H551" s="5">
        <f t="shared" si="219"/>
        <v>45</v>
      </c>
      <c r="I551" s="2">
        <f t="shared" si="220"/>
        <v>-87.53547153805684</v>
      </c>
      <c r="J551" s="5">
        <f t="shared" si="221"/>
        <v>0.2</v>
      </c>
      <c r="K551" s="2">
        <f t="shared" si="222"/>
        <v>4.9771302109812104E-26</v>
      </c>
      <c r="L551" s="5">
        <f t="shared" si="223"/>
        <v>-6.875779573106948</v>
      </c>
      <c r="M551" s="5">
        <f t="shared" si="224"/>
        <v>-7.007283689725649E-30</v>
      </c>
      <c r="N551" s="2">
        <f aca="true" t="shared" si="225" ref="N551:N614">IF(R550&gt;-0.1,N550+$T$2*L551,0)</f>
        <v>-139.7729702015028</v>
      </c>
      <c r="O551" s="2">
        <f aca="true" t="shared" si="226" ref="O551:O614">IF(R550&gt;-0.1,O550+$T$2*M551,0)</f>
        <v>3087.9677069553622</v>
      </c>
      <c r="P551" s="2">
        <f aca="true" t="shared" si="227" ref="P551:P614">POWER(POWER(N551,2)+POWER(O551,2),0.5)</f>
        <v>3091.1294121078317</v>
      </c>
      <c r="Q551" s="2">
        <f t="shared" si="210"/>
        <v>11128.065883588195</v>
      </c>
      <c r="R551" s="2">
        <f aca="true" t="shared" si="228" ref="R551:R614">R550+$T$2*(N550+(N551-N550)/2)</f>
        <v>566630.2316199729</v>
      </c>
      <c r="S551" s="18">
        <f aca="true" t="shared" si="229" ref="S551:S614">(S550+$T$2*(O550/1000+0.5*(O551-O550)/1000))</f>
        <v>1283.8516542089305</v>
      </c>
      <c r="T551" s="14">
        <f aca="true" t="shared" si="230" ref="T551:T614">1.22*IF(R551&lt;5000,EXP(-R551/10850),1.21*EXP(-R551/7640))</f>
        <v>9.102222403900917E-33</v>
      </c>
      <c r="U551" s="3">
        <f aca="true" t="shared" si="231" ref="U551:U614">IF(R551&lt;11000,288-(288-216)/11000*R551,IF(R551&lt;25000,216,IF(R551&lt;50000,216+(282-216)*(R551-25000)/(50000-25000),IF(R551&lt;90000,282-(282-180)*(R551-50000)/(90000-50000),180+(323-180)*(R551-90000)/(140000-90000)))))</f>
        <v>1543.1624624331223</v>
      </c>
      <c r="V551" s="2">
        <f t="shared" si="211"/>
        <v>1270.1624624331223</v>
      </c>
      <c r="W551" s="2">
        <f aca="true" t="shared" si="232" ref="W551:W614">IF(R551&lt;90000,(U551*0.6+165),274+(321-274)*(R551-90000)/(140000-90000))</f>
        <v>722.0324177227744</v>
      </c>
      <c r="X551" s="5">
        <f aca="true" t="shared" si="233" ref="X551:X614">ABS(P551/W551)</f>
        <v>4.28115045285221</v>
      </c>
      <c r="Y551" s="2">
        <f aca="true" t="shared" si="234" ref="Y551:Y614">U551*(1+0.2*POWER(X551,2))-273</f>
        <v>6926.855695931735</v>
      </c>
    </row>
    <row r="552" spans="1:25" ht="9.75">
      <c r="A552" s="5">
        <f t="shared" si="212"/>
        <v>538</v>
      </c>
      <c r="B552" s="2">
        <f t="shared" si="213"/>
        <v>6970</v>
      </c>
      <c r="C552" s="2">
        <f t="shared" si="214"/>
        <v>0</v>
      </c>
      <c r="D552" s="3">
        <f t="shared" si="215"/>
        <v>0</v>
      </c>
      <c r="E552" s="2">
        <f t="shared" si="216"/>
        <v>0</v>
      </c>
      <c r="F552" s="2">
        <f t="shared" si="217"/>
        <v>0</v>
      </c>
      <c r="G552" s="2">
        <f t="shared" si="218"/>
        <v>0</v>
      </c>
      <c r="H552" s="5">
        <f t="shared" si="219"/>
        <v>45</v>
      </c>
      <c r="I552" s="2">
        <f t="shared" si="220"/>
        <v>-87.40814324828715</v>
      </c>
      <c r="J552" s="5">
        <f t="shared" si="221"/>
        <v>0.2</v>
      </c>
      <c r="K552" s="2">
        <f t="shared" si="222"/>
        <v>5.07235118009696E-26</v>
      </c>
      <c r="L552" s="5">
        <f t="shared" si="223"/>
        <v>-6.876076498567018</v>
      </c>
      <c r="M552" s="5">
        <f t="shared" si="224"/>
        <v>-7.134185513190632E-30</v>
      </c>
      <c r="N552" s="2">
        <f t="shared" si="225"/>
        <v>-146.64904670006982</v>
      </c>
      <c r="O552" s="2">
        <f t="shared" si="226"/>
        <v>3087.9677069553622</v>
      </c>
      <c r="P552" s="2">
        <f t="shared" si="227"/>
        <v>3091.447962055515</v>
      </c>
      <c r="Q552" s="2">
        <f t="shared" si="210"/>
        <v>11129.212663399854</v>
      </c>
      <c r="R552" s="2">
        <f t="shared" si="228"/>
        <v>566487.020611522</v>
      </c>
      <c r="S552" s="18">
        <f t="shared" si="229"/>
        <v>1286.939621915886</v>
      </c>
      <c r="T552" s="14">
        <f t="shared" si="230"/>
        <v>9.274451787789848E-33</v>
      </c>
      <c r="U552" s="3">
        <f t="shared" si="231"/>
        <v>1542.752878948953</v>
      </c>
      <c r="V552" s="2">
        <f t="shared" si="211"/>
        <v>1269.752878948953</v>
      </c>
      <c r="W552" s="2">
        <f t="shared" si="232"/>
        <v>721.8977993748307</v>
      </c>
      <c r="X552" s="5">
        <f t="shared" si="233"/>
        <v>4.2823900623228575</v>
      </c>
      <c r="Y552" s="2">
        <f t="shared" si="234"/>
        <v>6928.220124766745</v>
      </c>
    </row>
    <row r="553" spans="1:25" ht="9.75">
      <c r="A553" s="5">
        <f t="shared" si="212"/>
        <v>539</v>
      </c>
      <c r="B553" s="2">
        <f t="shared" si="213"/>
        <v>6970</v>
      </c>
      <c r="C553" s="2">
        <f t="shared" si="214"/>
        <v>0</v>
      </c>
      <c r="D553" s="3">
        <f t="shared" si="215"/>
        <v>0</v>
      </c>
      <c r="E553" s="2">
        <f t="shared" si="216"/>
        <v>0</v>
      </c>
      <c r="F553" s="2">
        <f t="shared" si="217"/>
        <v>0</v>
      </c>
      <c r="G553" s="2">
        <f t="shared" si="218"/>
        <v>0</v>
      </c>
      <c r="H553" s="5">
        <f t="shared" si="219"/>
        <v>45</v>
      </c>
      <c r="I553" s="2">
        <f t="shared" si="220"/>
        <v>-87.2808350722638</v>
      </c>
      <c r="J553" s="5">
        <f t="shared" si="221"/>
        <v>0.2</v>
      </c>
      <c r="K553" s="2">
        <f t="shared" si="222"/>
        <v>5.174099609966805E-26</v>
      </c>
      <c r="L553" s="5">
        <f t="shared" si="223"/>
        <v>-6.876388418578899</v>
      </c>
      <c r="M553" s="5">
        <f t="shared" si="224"/>
        <v>-7.269961289117423E-30</v>
      </c>
      <c r="N553" s="2">
        <f t="shared" si="225"/>
        <v>-153.52543511864872</v>
      </c>
      <c r="O553" s="2">
        <f t="shared" si="226"/>
        <v>3087.9677069553622</v>
      </c>
      <c r="P553" s="2">
        <f t="shared" si="227"/>
        <v>3091.781787000423</v>
      </c>
      <c r="Q553" s="2">
        <f t="shared" si="210"/>
        <v>11130.414433201522</v>
      </c>
      <c r="R553" s="2">
        <f t="shared" si="228"/>
        <v>566336.9333706127</v>
      </c>
      <c r="S553" s="18">
        <f t="shared" si="229"/>
        <v>1290.0275896228413</v>
      </c>
      <c r="T553" s="14">
        <f t="shared" si="230"/>
        <v>9.458449104004248E-33</v>
      </c>
      <c r="U553" s="3">
        <f t="shared" si="231"/>
        <v>1542.3236294399524</v>
      </c>
      <c r="V553" s="2">
        <f t="shared" si="211"/>
        <v>1269.3236294399524</v>
      </c>
      <c r="W553" s="2">
        <f t="shared" si="232"/>
        <v>721.7567173683758</v>
      </c>
      <c r="X553" s="5">
        <f t="shared" si="233"/>
        <v>4.283689659686832</v>
      </c>
      <c r="Y553" s="2">
        <f t="shared" si="234"/>
        <v>6929.650455093538</v>
      </c>
    </row>
    <row r="554" spans="1:25" ht="9.75">
      <c r="A554" s="5">
        <f t="shared" si="212"/>
        <v>540</v>
      </c>
      <c r="B554" s="2">
        <f t="shared" si="213"/>
        <v>6970</v>
      </c>
      <c r="C554" s="2">
        <f t="shared" si="214"/>
        <v>0</v>
      </c>
      <c r="D554" s="3">
        <f t="shared" si="215"/>
        <v>0</v>
      </c>
      <c r="E554" s="2">
        <f t="shared" si="216"/>
        <v>0</v>
      </c>
      <c r="F554" s="2">
        <f t="shared" si="217"/>
        <v>0</v>
      </c>
      <c r="G554" s="2">
        <f t="shared" si="218"/>
        <v>0</v>
      </c>
      <c r="H554" s="5">
        <f t="shared" si="219"/>
        <v>45</v>
      </c>
      <c r="I554" s="2">
        <f t="shared" si="220"/>
        <v>-87.15354798479571</v>
      </c>
      <c r="J554" s="5">
        <f t="shared" si="221"/>
        <v>0.2</v>
      </c>
      <c r="K554" s="2">
        <f t="shared" si="222"/>
        <v>5.282693736537171E-26</v>
      </c>
      <c r="L554" s="5">
        <f t="shared" si="223"/>
        <v>-6.876715336671018</v>
      </c>
      <c r="M554" s="5">
        <f t="shared" si="224"/>
        <v>-7.415028365852242E-30</v>
      </c>
      <c r="N554" s="2">
        <f t="shared" si="225"/>
        <v>-160.40215045531974</v>
      </c>
      <c r="O554" s="2">
        <f t="shared" si="226"/>
        <v>3087.9677069553622</v>
      </c>
      <c r="P554" s="2">
        <f t="shared" si="227"/>
        <v>3092.130884854302</v>
      </c>
      <c r="Q554" s="2">
        <f t="shared" si="210"/>
        <v>11131.671185475489</v>
      </c>
      <c r="R554" s="2">
        <f t="shared" si="228"/>
        <v>566179.9695778257</v>
      </c>
      <c r="S554" s="18">
        <f t="shared" si="229"/>
        <v>1293.1155573297967</v>
      </c>
      <c r="T554" s="14">
        <f t="shared" si="230"/>
        <v>9.654782864435381E-33</v>
      </c>
      <c r="U554" s="3">
        <f t="shared" si="231"/>
        <v>1541.8747129925816</v>
      </c>
      <c r="V554" s="2">
        <f t="shared" si="211"/>
        <v>1268.8747129925816</v>
      </c>
      <c r="W554" s="2">
        <f t="shared" si="232"/>
        <v>721.6091714031562</v>
      </c>
      <c r="X554" s="5">
        <f t="shared" si="233"/>
        <v>4.285049313940548</v>
      </c>
      <c r="Y554" s="2">
        <f t="shared" si="234"/>
        <v>6931.146744719282</v>
      </c>
    </row>
    <row r="555" spans="1:25" ht="9.75">
      <c r="A555" s="5">
        <f t="shared" si="212"/>
        <v>541</v>
      </c>
      <c r="B555" s="2">
        <f t="shared" si="213"/>
        <v>6970</v>
      </c>
      <c r="C555" s="2">
        <f t="shared" si="214"/>
        <v>0</v>
      </c>
      <c r="D555" s="3">
        <f t="shared" si="215"/>
        <v>0</v>
      </c>
      <c r="E555" s="2">
        <f t="shared" si="216"/>
        <v>0</v>
      </c>
      <c r="F555" s="2">
        <f t="shared" si="217"/>
        <v>0</v>
      </c>
      <c r="G555" s="2">
        <f t="shared" si="218"/>
        <v>0</v>
      </c>
      <c r="H555" s="5">
        <f t="shared" si="219"/>
        <v>45</v>
      </c>
      <c r="I555" s="2">
        <f t="shared" si="220"/>
        <v>-87.0262829596132</v>
      </c>
      <c r="J555" s="5">
        <f t="shared" si="221"/>
        <v>0.2</v>
      </c>
      <c r="K555" s="2">
        <f t="shared" si="222"/>
        <v>5.398477238448015E-26</v>
      </c>
      <c r="L555" s="5">
        <f t="shared" si="223"/>
        <v>-6.877057256542656</v>
      </c>
      <c r="M555" s="5">
        <f t="shared" si="224"/>
        <v>-7.569837742306794E-30</v>
      </c>
      <c r="N555" s="2">
        <f t="shared" si="225"/>
        <v>-167.2792077118624</v>
      </c>
      <c r="O555" s="2">
        <f t="shared" si="226"/>
        <v>3087.9677069553622</v>
      </c>
      <c r="P555" s="2">
        <f t="shared" si="227"/>
        <v>3092.495253437241</v>
      </c>
      <c r="Q555" s="2">
        <f t="shared" si="210"/>
        <v>11132.982912374067</v>
      </c>
      <c r="R555" s="2">
        <f t="shared" si="228"/>
        <v>566016.1288987421</v>
      </c>
      <c r="S555" s="18">
        <f t="shared" si="229"/>
        <v>1296.2035250367521</v>
      </c>
      <c r="T555" s="14">
        <f t="shared" si="230"/>
        <v>9.864066832640084E-33</v>
      </c>
      <c r="U555" s="3">
        <f t="shared" si="231"/>
        <v>1541.4061286504025</v>
      </c>
      <c r="V555" s="2">
        <f t="shared" si="211"/>
        <v>1268.4061286504025</v>
      </c>
      <c r="W555" s="2">
        <f t="shared" si="232"/>
        <v>721.4551611648176</v>
      </c>
      <c r="X555" s="5">
        <f t="shared" si="233"/>
        <v>4.286469097323091</v>
      </c>
      <c r="Y555" s="2">
        <f t="shared" si="234"/>
        <v>6932.70905411143</v>
      </c>
    </row>
    <row r="556" spans="1:25" ht="9.75">
      <c r="A556" s="5">
        <f t="shared" si="212"/>
        <v>542</v>
      </c>
      <c r="B556" s="2">
        <f t="shared" si="213"/>
        <v>6970</v>
      </c>
      <c r="C556" s="2">
        <f t="shared" si="214"/>
        <v>0</v>
      </c>
      <c r="D556" s="3">
        <f t="shared" si="215"/>
        <v>0</v>
      </c>
      <c r="E556" s="2">
        <f t="shared" si="216"/>
        <v>0</v>
      </c>
      <c r="F556" s="2">
        <f t="shared" si="217"/>
        <v>0</v>
      </c>
      <c r="G556" s="2">
        <f t="shared" si="218"/>
        <v>0</v>
      </c>
      <c r="H556" s="5">
        <f t="shared" si="219"/>
        <v>45</v>
      </c>
      <c r="I556" s="2">
        <f t="shared" si="220"/>
        <v>-86.89904096931862</v>
      </c>
      <c r="J556" s="5">
        <f t="shared" si="221"/>
        <v>0.2</v>
      </c>
      <c r="K556" s="2">
        <f t="shared" si="222"/>
        <v>5.521821038497199E-26</v>
      </c>
      <c r="L556" s="5">
        <f t="shared" si="223"/>
        <v>-6.877414182064049</v>
      </c>
      <c r="M556" s="5">
        <f t="shared" si="224"/>
        <v>-7.734876392948492E-30</v>
      </c>
      <c r="N556" s="2">
        <f t="shared" si="225"/>
        <v>-174.15662189392646</v>
      </c>
      <c r="O556" s="2">
        <f t="shared" si="226"/>
        <v>3087.9677069553622</v>
      </c>
      <c r="P556" s="2">
        <f t="shared" si="227"/>
        <v>3092.8748904778968</v>
      </c>
      <c r="Q556" s="2">
        <f t="shared" si="210"/>
        <v>11134.349605720428</v>
      </c>
      <c r="R556" s="2">
        <f t="shared" si="228"/>
        <v>565845.4109839393</v>
      </c>
      <c r="S556" s="18">
        <f t="shared" si="229"/>
        <v>1299.2914927437075</v>
      </c>
      <c r="T556" s="14">
        <f t="shared" si="230"/>
        <v>1.0086963202515778E-32</v>
      </c>
      <c r="U556" s="3">
        <f t="shared" si="231"/>
        <v>1540.9178754140662</v>
      </c>
      <c r="V556" s="2">
        <f t="shared" si="211"/>
        <v>1267.9178754140662</v>
      </c>
      <c r="W556" s="2">
        <f t="shared" si="232"/>
        <v>721.2946863249028</v>
      </c>
      <c r="X556" s="5">
        <f t="shared" si="233"/>
        <v>4.287949085326729</v>
      </c>
      <c r="Y556" s="2">
        <f t="shared" si="234"/>
        <v>6934.337446398157</v>
      </c>
    </row>
    <row r="557" spans="1:25" ht="9.75">
      <c r="A557" s="5">
        <f t="shared" si="212"/>
        <v>543</v>
      </c>
      <c r="B557" s="2">
        <f t="shared" si="213"/>
        <v>6970</v>
      </c>
      <c r="C557" s="2">
        <f t="shared" si="214"/>
        <v>0</v>
      </c>
      <c r="D557" s="3">
        <f t="shared" si="215"/>
        <v>0</v>
      </c>
      <c r="E557" s="2">
        <f t="shared" si="216"/>
        <v>0</v>
      </c>
      <c r="F557" s="2">
        <f t="shared" si="217"/>
        <v>0</v>
      </c>
      <c r="G557" s="2">
        <f t="shared" si="218"/>
        <v>0</v>
      </c>
      <c r="H557" s="5">
        <f t="shared" si="219"/>
        <v>45</v>
      </c>
      <c r="I557" s="2">
        <f t="shared" si="220"/>
        <v>-86.7718229853373</v>
      </c>
      <c r="J557" s="5">
        <f t="shared" si="221"/>
        <v>0.2</v>
      </c>
      <c r="K557" s="2">
        <f t="shared" si="222"/>
        <v>5.653125269426116E-26</v>
      </c>
      <c r="L557" s="5">
        <f t="shared" si="223"/>
        <v>-6.877786117276487</v>
      </c>
      <c r="M557" s="5">
        <f t="shared" si="224"/>
        <v>-7.910669805234855E-30</v>
      </c>
      <c r="N557" s="2">
        <f t="shared" si="225"/>
        <v>-181.03440801120294</v>
      </c>
      <c r="O557" s="2">
        <f t="shared" si="226"/>
        <v>3087.9677069553622</v>
      </c>
      <c r="P557" s="2">
        <f t="shared" si="227"/>
        <v>3093.2697936137297</v>
      </c>
      <c r="Q557" s="2">
        <f t="shared" si="210"/>
        <v>11135.771257009426</v>
      </c>
      <c r="R557" s="2">
        <f t="shared" si="228"/>
        <v>565667.8154689868</v>
      </c>
      <c r="S557" s="18">
        <f t="shared" si="229"/>
        <v>1302.379460450663</v>
      </c>
      <c r="T557" s="14">
        <f t="shared" si="230"/>
        <v>1.0324186065443036E-32</v>
      </c>
      <c r="U557" s="3">
        <f t="shared" si="231"/>
        <v>1540.409952241302</v>
      </c>
      <c r="V557" s="2">
        <f t="shared" si="211"/>
        <v>1267.409952241302</v>
      </c>
      <c r="W557" s="2">
        <f t="shared" si="232"/>
        <v>721.1277465408475</v>
      </c>
      <c r="X557" s="5">
        <f t="shared" si="233"/>
        <v>4.289489356707917</v>
      </c>
      <c r="Y557" s="2">
        <f t="shared" si="234"/>
        <v>6936.031987368801</v>
      </c>
    </row>
    <row r="558" spans="1:25" ht="9.75">
      <c r="A558" s="5">
        <f t="shared" si="212"/>
        <v>544</v>
      </c>
      <c r="B558" s="2">
        <f t="shared" si="213"/>
        <v>6970</v>
      </c>
      <c r="C558" s="2">
        <f t="shared" si="214"/>
        <v>0</v>
      </c>
      <c r="D558" s="3">
        <f t="shared" si="215"/>
        <v>0</v>
      </c>
      <c r="E558" s="2">
        <f t="shared" si="216"/>
        <v>0</v>
      </c>
      <c r="F558" s="2">
        <f t="shared" si="217"/>
        <v>0</v>
      </c>
      <c r="G558" s="2">
        <f t="shared" si="218"/>
        <v>0</v>
      </c>
      <c r="H558" s="5">
        <f t="shared" si="219"/>
        <v>45</v>
      </c>
      <c r="I558" s="2">
        <f t="shared" si="220"/>
        <v>-86.64462997786866</v>
      </c>
      <c r="J558" s="5">
        <f t="shared" si="221"/>
        <v>0.2</v>
      </c>
      <c r="K558" s="2">
        <f t="shared" si="222"/>
        <v>5.792821418520345E-26</v>
      </c>
      <c r="L558" s="5">
        <f t="shared" si="223"/>
        <v>-6.878173066392435</v>
      </c>
      <c r="M558" s="5">
        <f t="shared" si="224"/>
        <v>-8.097784747906792E-30</v>
      </c>
      <c r="N558" s="2">
        <f t="shared" si="225"/>
        <v>-187.91258107759538</v>
      </c>
      <c r="O558" s="2">
        <f t="shared" si="226"/>
        <v>3087.9677069553622</v>
      </c>
      <c r="P558" s="2">
        <f t="shared" si="227"/>
        <v>3093.679960391249</v>
      </c>
      <c r="Q558" s="2">
        <f t="shared" si="210"/>
        <v>11137.247857408496</v>
      </c>
      <c r="R558" s="2">
        <f t="shared" si="228"/>
        <v>565483.3419744424</v>
      </c>
      <c r="S558" s="18">
        <f t="shared" si="229"/>
        <v>1305.4674281576183</v>
      </c>
      <c r="T558" s="14">
        <f t="shared" si="230"/>
        <v>1.0576505191156888E-32</v>
      </c>
      <c r="U558" s="3">
        <f t="shared" si="231"/>
        <v>1539.8823580469052</v>
      </c>
      <c r="V558" s="2">
        <f t="shared" si="211"/>
        <v>1266.8823580469052</v>
      </c>
      <c r="W558" s="2">
        <f t="shared" si="232"/>
        <v>720.9543414559759</v>
      </c>
      <c r="X558" s="5">
        <f t="shared" si="233"/>
        <v>4.291089993498792</v>
      </c>
      <c r="Y558" s="2">
        <f t="shared" si="234"/>
        <v>6937.792745474341</v>
      </c>
    </row>
    <row r="559" spans="1:25" ht="9.75">
      <c r="A559" s="5">
        <f t="shared" si="212"/>
        <v>545</v>
      </c>
      <c r="B559" s="2">
        <f t="shared" si="213"/>
        <v>6970</v>
      </c>
      <c r="C559" s="2">
        <f t="shared" si="214"/>
        <v>0</v>
      </c>
      <c r="D559" s="3">
        <f t="shared" si="215"/>
        <v>0</v>
      </c>
      <c r="E559" s="2">
        <f t="shared" si="216"/>
        <v>0</v>
      </c>
      <c r="F559" s="2">
        <f t="shared" si="217"/>
        <v>0</v>
      </c>
      <c r="G559" s="2">
        <f t="shared" si="218"/>
        <v>0</v>
      </c>
      <c r="H559" s="5">
        <f t="shared" si="219"/>
        <v>45</v>
      </c>
      <c r="I559" s="2">
        <f t="shared" si="220"/>
        <v>-86.51746291583736</v>
      </c>
      <c r="J559" s="5">
        <f t="shared" si="221"/>
        <v>0.2</v>
      </c>
      <c r="K559" s="2">
        <f t="shared" si="222"/>
        <v>5.941374667003127E-26</v>
      </c>
      <c r="L559" s="5">
        <f t="shared" si="223"/>
        <v>-6.878575033795642</v>
      </c>
      <c r="M559" s="5">
        <f t="shared" si="224"/>
        <v>-8.296832290431802E-30</v>
      </c>
      <c r="N559" s="2">
        <f t="shared" si="225"/>
        <v>-194.79115611139102</v>
      </c>
      <c r="O559" s="2">
        <f t="shared" si="226"/>
        <v>3087.9677069553622</v>
      </c>
      <c r="P559" s="2">
        <f t="shared" si="227"/>
        <v>3094.105388266271</v>
      </c>
      <c r="Q559" s="2">
        <f t="shared" si="210"/>
        <v>11138.779397758575</v>
      </c>
      <c r="R559" s="2">
        <f t="shared" si="228"/>
        <v>565291.9901058478</v>
      </c>
      <c r="S559" s="18">
        <f t="shared" si="229"/>
        <v>1308.5553958645737</v>
      </c>
      <c r="T559" s="14">
        <f t="shared" si="230"/>
        <v>1.0844750150180634E-32</v>
      </c>
      <c r="U559" s="3">
        <f t="shared" si="231"/>
        <v>1539.3350917027246</v>
      </c>
      <c r="V559" s="2">
        <f t="shared" si="211"/>
        <v>1266.3350917027246</v>
      </c>
      <c r="W559" s="2">
        <f t="shared" si="232"/>
        <v>720.774470699497</v>
      </c>
      <c r="X559" s="5">
        <f t="shared" si="233"/>
        <v>4.29275108101915</v>
      </c>
      <c r="Y559" s="2">
        <f t="shared" si="234"/>
        <v>6939.619791827855</v>
      </c>
    </row>
    <row r="560" spans="1:25" ht="9.75">
      <c r="A560" s="5">
        <f t="shared" si="212"/>
        <v>546</v>
      </c>
      <c r="B560" s="2">
        <f t="shared" si="213"/>
        <v>6970</v>
      </c>
      <c r="C560" s="2">
        <f t="shared" si="214"/>
        <v>0</v>
      </c>
      <c r="D560" s="3">
        <f t="shared" si="215"/>
        <v>0</v>
      </c>
      <c r="E560" s="2">
        <f t="shared" si="216"/>
        <v>0</v>
      </c>
      <c r="F560" s="2">
        <f t="shared" si="217"/>
        <v>0</v>
      </c>
      <c r="G560" s="2">
        <f t="shared" si="218"/>
        <v>0</v>
      </c>
      <c r="H560" s="5">
        <f t="shared" si="219"/>
        <v>45</v>
      </c>
      <c r="I560" s="2">
        <f t="shared" si="220"/>
        <v>-86.39032276684473</v>
      </c>
      <c r="J560" s="5">
        <f t="shared" si="221"/>
        <v>0.2</v>
      </c>
      <c r="K560" s="2">
        <f t="shared" si="222"/>
        <v>6.099286441831089E-26</v>
      </c>
      <c r="L560" s="5">
        <f t="shared" si="223"/>
        <v>-6.878992024041255</v>
      </c>
      <c r="M560" s="5">
        <f t="shared" si="224"/>
        <v>-8.508471095960004E-30</v>
      </c>
      <c r="N560" s="2">
        <f t="shared" si="225"/>
        <v>-201.67014813543227</v>
      </c>
      <c r="O560" s="2">
        <f t="shared" si="226"/>
        <v>3087.9677069553622</v>
      </c>
      <c r="P560" s="2">
        <f t="shared" si="227"/>
        <v>3094.5460746041776</v>
      </c>
      <c r="Q560" s="2">
        <f t="shared" si="210"/>
        <v>11140.36586857504</v>
      </c>
      <c r="R560" s="2">
        <f t="shared" si="228"/>
        <v>565093.7594537244</v>
      </c>
      <c r="S560" s="18">
        <f t="shared" si="229"/>
        <v>1311.643363571529</v>
      </c>
      <c r="T560" s="14">
        <f t="shared" si="230"/>
        <v>1.1129814808482131E-32</v>
      </c>
      <c r="U560" s="3">
        <f t="shared" si="231"/>
        <v>1538.7681520376518</v>
      </c>
      <c r="V560" s="2">
        <f t="shared" si="211"/>
        <v>1265.7681520376518</v>
      </c>
      <c r="W560" s="2">
        <f t="shared" si="232"/>
        <v>720.5881338865008</v>
      </c>
      <c r="X560" s="5">
        <f t="shared" si="233"/>
        <v>4.29447270788891</v>
      </c>
      <c r="Y560" s="2">
        <f t="shared" si="234"/>
        <v>6941.513200204957</v>
      </c>
    </row>
    <row r="561" spans="1:25" ht="9.75">
      <c r="A561" s="5">
        <f t="shared" si="212"/>
        <v>547</v>
      </c>
      <c r="B561" s="2">
        <f t="shared" si="213"/>
        <v>6970</v>
      </c>
      <c r="C561" s="2">
        <f t="shared" si="214"/>
        <v>0</v>
      </c>
      <c r="D561" s="3">
        <f t="shared" si="215"/>
        <v>0</v>
      </c>
      <c r="E561" s="2">
        <f t="shared" si="216"/>
        <v>0</v>
      </c>
      <c r="F561" s="2">
        <f t="shared" si="217"/>
        <v>0</v>
      </c>
      <c r="G561" s="2">
        <f t="shared" si="218"/>
        <v>0</v>
      </c>
      <c r="H561" s="5">
        <f t="shared" si="219"/>
        <v>45</v>
      </c>
      <c r="I561" s="2">
        <f t="shared" si="220"/>
        <v>-86.26321049712035</v>
      </c>
      <c r="J561" s="5">
        <f t="shared" si="221"/>
        <v>0.2</v>
      </c>
      <c r="K561" s="2">
        <f t="shared" si="222"/>
        <v>6.267097199304436E-26</v>
      </c>
      <c r="L561" s="5">
        <f t="shared" si="223"/>
        <v>-6.8794240418559545</v>
      </c>
      <c r="M561" s="5">
        <f t="shared" si="224"/>
        <v>-8.733411012433262E-30</v>
      </c>
      <c r="N561" s="2">
        <f t="shared" si="225"/>
        <v>-208.5495721772882</v>
      </c>
      <c r="O561" s="2">
        <f t="shared" si="226"/>
        <v>3087.9677069553622</v>
      </c>
      <c r="P561" s="2">
        <f t="shared" si="227"/>
        <v>3095.0020166801974</v>
      </c>
      <c r="Q561" s="2">
        <f t="shared" si="210"/>
        <v>11142.007260048711</v>
      </c>
      <c r="R561" s="2">
        <f t="shared" si="228"/>
        <v>564888.649593568</v>
      </c>
      <c r="S561" s="18">
        <f t="shared" si="229"/>
        <v>1314.7313312784845</v>
      </c>
      <c r="T561" s="14">
        <f t="shared" si="230"/>
        <v>1.143266222813346E-32</v>
      </c>
      <c r="U561" s="3">
        <f t="shared" si="231"/>
        <v>1538.1815378376045</v>
      </c>
      <c r="V561" s="2">
        <f t="shared" si="211"/>
        <v>1265.1815378376045</v>
      </c>
      <c r="W561" s="2">
        <f t="shared" si="232"/>
        <v>720.395330617954</v>
      </c>
      <c r="X561" s="5">
        <f t="shared" si="233"/>
        <v>4.29625496604109</v>
      </c>
      <c r="Y561" s="2">
        <f t="shared" si="234"/>
        <v>6943.473047044247</v>
      </c>
    </row>
    <row r="562" spans="1:25" ht="9.75">
      <c r="A562" s="5">
        <f t="shared" si="212"/>
        <v>548</v>
      </c>
      <c r="B562" s="2">
        <f t="shared" si="213"/>
        <v>6970</v>
      </c>
      <c r="C562" s="2">
        <f t="shared" si="214"/>
        <v>0</v>
      </c>
      <c r="D562" s="3">
        <f t="shared" si="215"/>
        <v>0</v>
      </c>
      <c r="E562" s="2">
        <f t="shared" si="216"/>
        <v>0</v>
      </c>
      <c r="F562" s="2">
        <f t="shared" si="217"/>
        <v>0</v>
      </c>
      <c r="G562" s="2">
        <f t="shared" si="218"/>
        <v>0</v>
      </c>
      <c r="H562" s="5">
        <f t="shared" si="219"/>
        <v>45</v>
      </c>
      <c r="I562" s="2">
        <f t="shared" si="220"/>
        <v>-86.13612707147364</v>
      </c>
      <c r="J562" s="5">
        <f t="shared" si="221"/>
        <v>0.2</v>
      </c>
      <c r="K562" s="2">
        <f t="shared" si="222"/>
        <v>6.445389461895904E-26</v>
      </c>
      <c r="L562" s="5">
        <f t="shared" si="223"/>
        <v>-6.879871092138066</v>
      </c>
      <c r="M562" s="5">
        <f t="shared" si="224"/>
        <v>-8.972416989002926E-30</v>
      </c>
      <c r="N562" s="2">
        <f t="shared" si="225"/>
        <v>-215.4294432694263</v>
      </c>
      <c r="O562" s="2">
        <f t="shared" si="226"/>
        <v>3087.9677069553622</v>
      </c>
      <c r="P562" s="2">
        <f t="shared" si="227"/>
        <v>3095.473211679683</v>
      </c>
      <c r="Q562" s="2">
        <f t="shared" si="210"/>
        <v>11143.70356204686</v>
      </c>
      <c r="R562" s="2">
        <f t="shared" si="228"/>
        <v>564676.6600858447</v>
      </c>
      <c r="S562" s="18">
        <f t="shared" si="229"/>
        <v>1317.81929898544</v>
      </c>
      <c r="T562" s="14">
        <f t="shared" si="230"/>
        <v>1.1754330011201508E-32</v>
      </c>
      <c r="U562" s="3">
        <f t="shared" si="231"/>
        <v>1537.5752478455158</v>
      </c>
      <c r="V562" s="2">
        <f t="shared" si="211"/>
        <v>1264.5752478455158</v>
      </c>
      <c r="W562" s="2">
        <f t="shared" si="232"/>
        <v>720.1960604806941</v>
      </c>
      <c r="X562" s="5">
        <f t="shared" si="233"/>
        <v>4.298097950735266</v>
      </c>
      <c r="Y562" s="2">
        <f t="shared" si="234"/>
        <v>6945.49941144776</v>
      </c>
    </row>
    <row r="563" spans="1:25" ht="9.75">
      <c r="A563" s="5">
        <f t="shared" si="212"/>
        <v>549</v>
      </c>
      <c r="B563" s="2">
        <f t="shared" si="213"/>
        <v>6970</v>
      </c>
      <c r="C563" s="2">
        <f t="shared" si="214"/>
        <v>0</v>
      </c>
      <c r="D563" s="3">
        <f t="shared" si="215"/>
        <v>0</v>
      </c>
      <c r="E563" s="2">
        <f t="shared" si="216"/>
        <v>0</v>
      </c>
      <c r="F563" s="2">
        <f t="shared" si="217"/>
        <v>0</v>
      </c>
      <c r="G563" s="2">
        <f t="shared" si="218"/>
        <v>0</v>
      </c>
      <c r="H563" s="5">
        <f t="shared" si="219"/>
        <v>45</v>
      </c>
      <c r="I563" s="2">
        <f t="shared" si="220"/>
        <v>-86.00907345324588</v>
      </c>
      <c r="J563" s="5">
        <f t="shared" si="221"/>
        <v>0.2</v>
      </c>
      <c r="K563" s="2">
        <f t="shared" si="222"/>
        <v>6.634791131902596E-26</v>
      </c>
      <c r="L563" s="5">
        <f t="shared" si="223"/>
        <v>-6.880333179957718</v>
      </c>
      <c r="M563" s="5">
        <f t="shared" si="224"/>
        <v>-9.226313347690483E-30</v>
      </c>
      <c r="N563" s="2">
        <f t="shared" si="225"/>
        <v>-222.309776449384</v>
      </c>
      <c r="O563" s="2">
        <f t="shared" si="226"/>
        <v>3087.9677069553622</v>
      </c>
      <c r="P563" s="2">
        <f t="shared" si="227"/>
        <v>3095.9596566984096</v>
      </c>
      <c r="Q563" s="2">
        <f t="shared" si="210"/>
        <v>11145.454764114274</v>
      </c>
      <c r="R563" s="2">
        <f t="shared" si="228"/>
        <v>564457.7904759853</v>
      </c>
      <c r="S563" s="18">
        <f t="shared" si="229"/>
        <v>1320.9072666923953</v>
      </c>
      <c r="T563" s="14">
        <f t="shared" si="230"/>
        <v>1.2095936127900278E-32</v>
      </c>
      <c r="U563" s="3">
        <f t="shared" si="231"/>
        <v>1536.9492807613178</v>
      </c>
      <c r="V563" s="2">
        <f t="shared" si="211"/>
        <v>1263.9492807613178</v>
      </c>
      <c r="W563" s="2">
        <f t="shared" si="232"/>
        <v>719.990323047426</v>
      </c>
      <c r="X563" s="5">
        <f t="shared" si="233"/>
        <v>4.300001760571548</v>
      </c>
      <c r="Y563" s="2">
        <f t="shared" si="234"/>
        <v>6947.592375181404</v>
      </c>
    </row>
    <row r="564" spans="1:25" ht="9.75">
      <c r="A564" s="5">
        <f t="shared" si="212"/>
        <v>550</v>
      </c>
      <c r="B564" s="2">
        <f t="shared" si="213"/>
        <v>6970</v>
      </c>
      <c r="C564" s="2">
        <f t="shared" si="214"/>
        <v>0</v>
      </c>
      <c r="D564" s="3">
        <f t="shared" si="215"/>
        <v>0</v>
      </c>
      <c r="E564" s="2">
        <f t="shared" si="216"/>
        <v>0</v>
      </c>
      <c r="F564" s="2">
        <f t="shared" si="217"/>
        <v>0</v>
      </c>
      <c r="G564" s="2">
        <f t="shared" si="218"/>
        <v>0</v>
      </c>
      <c r="H564" s="5">
        <f t="shared" si="219"/>
        <v>45</v>
      </c>
      <c r="I564" s="2">
        <f t="shared" si="220"/>
        <v>-85.88205060426225</v>
      </c>
      <c r="J564" s="5">
        <f t="shared" si="221"/>
        <v>0.2</v>
      </c>
      <c r="K564" s="2">
        <f t="shared" si="222"/>
        <v>6.835979107959842E-26</v>
      </c>
      <c r="L564" s="5">
        <f t="shared" si="223"/>
        <v>-6.880810310556953</v>
      </c>
      <c r="M564" s="5">
        <f t="shared" si="224"/>
        <v>-9.495988443292812E-30</v>
      </c>
      <c r="N564" s="2">
        <f t="shared" si="225"/>
        <v>-229.19058675994097</v>
      </c>
      <c r="O564" s="2">
        <f t="shared" si="226"/>
        <v>3087.9677069553622</v>
      </c>
      <c r="P564" s="2">
        <f t="shared" si="227"/>
        <v>3096.4613487428715</v>
      </c>
      <c r="Q564" s="2">
        <f t="shared" si="210"/>
        <v>11147.260855474338</v>
      </c>
      <c r="R564" s="2">
        <f t="shared" si="228"/>
        <v>564232.0402943806</v>
      </c>
      <c r="S564" s="18">
        <f t="shared" si="229"/>
        <v>1323.9952343993507</v>
      </c>
      <c r="T564" s="14">
        <f t="shared" si="230"/>
        <v>1.2458685274243376E-32</v>
      </c>
      <c r="U564" s="3">
        <f t="shared" si="231"/>
        <v>1536.3036352419288</v>
      </c>
      <c r="V564" s="2">
        <f t="shared" si="211"/>
        <v>1263.3036352419288</v>
      </c>
      <c r="W564" s="2">
        <f t="shared" si="232"/>
        <v>719.7781178767178</v>
      </c>
      <c r="X564" s="5">
        <f t="shared" si="233"/>
        <v>4.301966497505037</v>
      </c>
      <c r="Y564" s="2">
        <f t="shared" si="234"/>
        <v>6949.752022675335</v>
      </c>
    </row>
    <row r="565" spans="1:25" ht="9.75">
      <c r="A565" s="5">
        <f t="shared" si="212"/>
        <v>551</v>
      </c>
      <c r="B565" s="2">
        <f t="shared" si="213"/>
        <v>6970</v>
      </c>
      <c r="C565" s="2">
        <f t="shared" si="214"/>
        <v>0</v>
      </c>
      <c r="D565" s="3">
        <f t="shared" si="215"/>
        <v>0</v>
      </c>
      <c r="E565" s="2">
        <f t="shared" si="216"/>
        <v>0</v>
      </c>
      <c r="F565" s="2">
        <f t="shared" si="217"/>
        <v>0</v>
      </c>
      <c r="G565" s="2">
        <f t="shared" si="218"/>
        <v>0</v>
      </c>
      <c r="H565" s="5">
        <f t="shared" si="219"/>
        <v>45</v>
      </c>
      <c r="I565" s="2">
        <f t="shared" si="220"/>
        <v>-85.75505948478404</v>
      </c>
      <c r="J565" s="5">
        <f t="shared" si="221"/>
        <v>0.2</v>
      </c>
      <c r="K565" s="2">
        <f t="shared" si="222"/>
        <v>7.04968323315139E-26</v>
      </c>
      <c r="L565" s="5">
        <f t="shared" si="223"/>
        <v>-6.881302489349894</v>
      </c>
      <c r="M565" s="5">
        <f t="shared" si="224"/>
        <v>-9.782399747928054E-30</v>
      </c>
      <c r="N565" s="2">
        <f t="shared" si="225"/>
        <v>-236.07188924929088</v>
      </c>
      <c r="O565" s="2">
        <f t="shared" si="226"/>
        <v>3087.9677069553622</v>
      </c>
      <c r="P565" s="2">
        <f t="shared" si="227"/>
        <v>3096.9782847305996</v>
      </c>
      <c r="Q565" s="2">
        <f t="shared" si="210"/>
        <v>11149.121825030159</v>
      </c>
      <c r="R565" s="2">
        <f t="shared" si="228"/>
        <v>563999.409056376</v>
      </c>
      <c r="S565" s="18">
        <f t="shared" si="229"/>
        <v>1327.083202106306</v>
      </c>
      <c r="T565" s="14">
        <f t="shared" si="230"/>
        <v>1.2843875809089144E-32</v>
      </c>
      <c r="U565" s="3">
        <f t="shared" si="231"/>
        <v>1535.6383099012353</v>
      </c>
      <c r="V565" s="2">
        <f t="shared" si="211"/>
        <v>1262.6383099012353</v>
      </c>
      <c r="W565" s="2">
        <f t="shared" si="232"/>
        <v>719.5594445129934</v>
      </c>
      <c r="X565" s="5">
        <f t="shared" si="233"/>
        <v>4.303992266860832</v>
      </c>
      <c r="Y565" s="2">
        <f t="shared" si="234"/>
        <v>6951.978441024405</v>
      </c>
    </row>
    <row r="566" spans="1:25" ht="9.75">
      <c r="A566" s="5">
        <f t="shared" si="212"/>
        <v>552</v>
      </c>
      <c r="B566" s="2">
        <f t="shared" si="213"/>
        <v>6970</v>
      </c>
      <c r="C566" s="2">
        <f t="shared" si="214"/>
        <v>0</v>
      </c>
      <c r="D566" s="3">
        <f t="shared" si="215"/>
        <v>0</v>
      </c>
      <c r="E566" s="2">
        <f t="shared" si="216"/>
        <v>0</v>
      </c>
      <c r="F566" s="2">
        <f t="shared" si="217"/>
        <v>0</v>
      </c>
      <c r="G566" s="2">
        <f t="shared" si="218"/>
        <v>0</v>
      </c>
      <c r="H566" s="5">
        <f t="shared" si="219"/>
        <v>45</v>
      </c>
      <c r="I566" s="2">
        <f t="shared" si="220"/>
        <v>-85.62810105346125</v>
      </c>
      <c r="J566" s="5">
        <f t="shared" si="221"/>
        <v>0.2</v>
      </c>
      <c r="K566" s="2">
        <f t="shared" si="222"/>
        <v>7.276690606433337E-26</v>
      </c>
      <c r="L566" s="5">
        <f t="shared" si="223"/>
        <v>-6.881809721922876</v>
      </c>
      <c r="M566" s="5">
        <f t="shared" si="224"/>
        <v>-1.0086579400374053E-29</v>
      </c>
      <c r="N566" s="2">
        <f t="shared" si="225"/>
        <v>-242.95369897121375</v>
      </c>
      <c r="O566" s="2">
        <f t="shared" si="226"/>
        <v>3087.9677069553622</v>
      </c>
      <c r="P566" s="2">
        <f t="shared" si="227"/>
        <v>3097.5104614904776</v>
      </c>
      <c r="Q566" s="2">
        <f t="shared" si="210"/>
        <v>11151.037661365719</v>
      </c>
      <c r="R566" s="2">
        <f t="shared" si="228"/>
        <v>563759.8962622657</v>
      </c>
      <c r="S566" s="18">
        <f t="shared" si="229"/>
        <v>1330.1711698132615</v>
      </c>
      <c r="T566" s="14">
        <f t="shared" si="230"/>
        <v>1.3252907325618801E-32</v>
      </c>
      <c r="U566" s="3">
        <f t="shared" si="231"/>
        <v>1534.9533033100802</v>
      </c>
      <c r="V566" s="2">
        <f t="shared" si="211"/>
        <v>1261.9533033100802</v>
      </c>
      <c r="W566" s="2">
        <f t="shared" si="232"/>
        <v>719.3343024865299</v>
      </c>
      <c r="X566" s="5">
        <f t="shared" si="233"/>
        <v>4.306079177349506</v>
      </c>
      <c r="Y566" s="2">
        <f t="shared" si="234"/>
        <v>6954.271719988499</v>
      </c>
    </row>
    <row r="567" spans="1:25" ht="9.75">
      <c r="A567" s="5">
        <f t="shared" si="212"/>
        <v>553</v>
      </c>
      <c r="B567" s="2">
        <f t="shared" si="213"/>
        <v>6970</v>
      </c>
      <c r="C567" s="2">
        <f t="shared" si="214"/>
        <v>0</v>
      </c>
      <c r="D567" s="3">
        <f t="shared" si="215"/>
        <v>0</v>
      </c>
      <c r="E567" s="2">
        <f t="shared" si="216"/>
        <v>0</v>
      </c>
      <c r="F567" s="2">
        <f t="shared" si="217"/>
        <v>0</v>
      </c>
      <c r="G567" s="2">
        <f t="shared" si="218"/>
        <v>0</v>
      </c>
      <c r="H567" s="5">
        <f t="shared" si="219"/>
        <v>45</v>
      </c>
      <c r="I567" s="2">
        <f t="shared" si="220"/>
        <v>-85.50117626728503</v>
      </c>
      <c r="J567" s="5">
        <f t="shared" si="221"/>
        <v>0.2</v>
      </c>
      <c r="K567" s="2">
        <f t="shared" si="222"/>
        <v>7.517850292400159E-26</v>
      </c>
      <c r="L567" s="5">
        <f t="shared" si="223"/>
        <v>-6.882332014034602</v>
      </c>
      <c r="M567" s="5">
        <f t="shared" si="224"/>
        <v>-1.040964026450693E-29</v>
      </c>
      <c r="N567" s="2">
        <f t="shared" si="225"/>
        <v>-249.83603098524836</v>
      </c>
      <c r="O567" s="2">
        <f t="shared" si="226"/>
        <v>3087.9677069553622</v>
      </c>
      <c r="P567" s="2">
        <f t="shared" si="227"/>
        <v>3098.0578757630756</v>
      </c>
      <c r="Q567" s="2">
        <f t="shared" si="210"/>
        <v>11153.008352747072</v>
      </c>
      <c r="R567" s="2">
        <f t="shared" si="228"/>
        <v>563513.5013972875</v>
      </c>
      <c r="S567" s="18">
        <f t="shared" si="229"/>
        <v>1333.2591375202169</v>
      </c>
      <c r="T567" s="14">
        <f t="shared" si="230"/>
        <v>1.3687288917998154E-32</v>
      </c>
      <c r="U567" s="3">
        <f t="shared" si="231"/>
        <v>1534.2486139962423</v>
      </c>
      <c r="V567" s="2">
        <f t="shared" si="211"/>
        <v>1261.2486139962423</v>
      </c>
      <c r="W567" s="2">
        <f t="shared" si="232"/>
        <v>719.1026913134501</v>
      </c>
      <c r="X567" s="5">
        <f t="shared" si="233"/>
        <v>4.308227341083141</v>
      </c>
      <c r="Y567" s="2">
        <f t="shared" si="234"/>
        <v>6956.631951992926</v>
      </c>
    </row>
    <row r="568" spans="1:25" ht="9.75">
      <c r="A568" s="5">
        <f t="shared" si="212"/>
        <v>554</v>
      </c>
      <c r="B568" s="2">
        <f t="shared" si="213"/>
        <v>6970</v>
      </c>
      <c r="C568" s="2">
        <f t="shared" si="214"/>
        <v>0</v>
      </c>
      <c r="D568" s="3">
        <f t="shared" si="215"/>
        <v>0</v>
      </c>
      <c r="E568" s="2">
        <f t="shared" si="216"/>
        <v>0</v>
      </c>
      <c r="F568" s="2">
        <f t="shared" si="217"/>
        <v>0</v>
      </c>
      <c r="G568" s="2">
        <f t="shared" si="218"/>
        <v>0</v>
      </c>
      <c r="H568" s="5">
        <f t="shared" si="219"/>
        <v>45</v>
      </c>
      <c r="I568" s="2">
        <f t="shared" si="220"/>
        <v>-85.37428608154077</v>
      </c>
      <c r="J568" s="5">
        <f t="shared" si="221"/>
        <v>0.2</v>
      </c>
      <c r="K568" s="2">
        <f t="shared" si="222"/>
        <v>7.774078468086014E-26</v>
      </c>
      <c r="L568" s="5">
        <f t="shared" si="223"/>
        <v>-6.882869371616307</v>
      </c>
      <c r="M568" s="5">
        <f t="shared" si="224"/>
        <v>-1.0752782545758528E-29</v>
      </c>
      <c r="N568" s="2">
        <f t="shared" si="225"/>
        <v>-256.71890035686465</v>
      </c>
      <c r="O568" s="2">
        <f t="shared" si="226"/>
        <v>3087.9677069553622</v>
      </c>
      <c r="P568" s="2">
        <f t="shared" si="227"/>
        <v>3098.6205242009864</v>
      </c>
      <c r="Q568" s="2">
        <f t="shared" si="210"/>
        <v>11155.03388712355</v>
      </c>
      <c r="R568" s="2">
        <f t="shared" si="228"/>
        <v>563260.2239316164</v>
      </c>
      <c r="S568" s="18">
        <f t="shared" si="229"/>
        <v>1336.3471052271723</v>
      </c>
      <c r="T568" s="14">
        <f t="shared" si="230"/>
        <v>1.4148648210289578E-32</v>
      </c>
      <c r="U568" s="3">
        <f t="shared" si="231"/>
        <v>1533.524240444423</v>
      </c>
      <c r="V568" s="2">
        <f t="shared" si="211"/>
        <v>1260.524240444423</v>
      </c>
      <c r="W568" s="2">
        <f t="shared" si="232"/>
        <v>718.8646104957194</v>
      </c>
      <c r="X568" s="5">
        <f t="shared" si="233"/>
        <v>4.310436873591843</v>
      </c>
      <c r="Y568" s="2">
        <f t="shared" si="234"/>
        <v>6959.059232128697</v>
      </c>
    </row>
    <row r="569" spans="1:25" ht="9.75">
      <c r="A569" s="5">
        <f t="shared" si="212"/>
        <v>555</v>
      </c>
      <c r="B569" s="2">
        <f t="shared" si="213"/>
        <v>6970</v>
      </c>
      <c r="C569" s="2">
        <f t="shared" si="214"/>
        <v>0</v>
      </c>
      <c r="D569" s="3">
        <f t="shared" si="215"/>
        <v>0</v>
      </c>
      <c r="E569" s="2">
        <f t="shared" si="216"/>
        <v>0</v>
      </c>
      <c r="F569" s="2">
        <f t="shared" si="217"/>
        <v>0</v>
      </c>
      <c r="G569" s="2">
        <f t="shared" si="218"/>
        <v>0</v>
      </c>
      <c r="H569" s="5">
        <f t="shared" si="219"/>
        <v>45</v>
      </c>
      <c r="I569" s="2">
        <f t="shared" si="220"/>
        <v>-85.24743144976105</v>
      </c>
      <c r="J569" s="5">
        <f t="shared" si="221"/>
        <v>0.2</v>
      </c>
      <c r="K569" s="2">
        <f t="shared" si="222"/>
        <v>8.046364049571545E-26</v>
      </c>
      <c r="L569" s="5">
        <f t="shared" si="223"/>
        <v>-6.8834218007719095</v>
      </c>
      <c r="M569" s="5">
        <f t="shared" si="224"/>
        <v>-1.1117301019613508E-29</v>
      </c>
      <c r="N569" s="2">
        <f t="shared" si="225"/>
        <v>-263.60232215763654</v>
      </c>
      <c r="O569" s="2">
        <f t="shared" si="226"/>
        <v>3087.9677069553622</v>
      </c>
      <c r="P569" s="2">
        <f t="shared" si="227"/>
        <v>3099.198403369177</v>
      </c>
      <c r="Q569" s="2">
        <f t="shared" si="210"/>
        <v>11157.114252129037</v>
      </c>
      <c r="R569" s="2">
        <f t="shared" si="228"/>
        <v>563000.0633203591</v>
      </c>
      <c r="S569" s="18">
        <f t="shared" si="229"/>
        <v>1339.4350729341277</v>
      </c>
      <c r="T569" s="14">
        <f t="shared" si="230"/>
        <v>1.4638741221703525E-32</v>
      </c>
      <c r="U569" s="3">
        <f t="shared" si="231"/>
        <v>1532.7801810962271</v>
      </c>
      <c r="V569" s="2">
        <f t="shared" si="211"/>
        <v>1259.7801810962271</v>
      </c>
      <c r="W569" s="2">
        <f t="shared" si="232"/>
        <v>718.6200595211376</v>
      </c>
      <c r="X569" s="5">
        <f t="shared" si="233"/>
        <v>4.312707893840829</v>
      </c>
      <c r="Y569" s="2">
        <f t="shared" si="234"/>
        <v>6961.553658152877</v>
      </c>
    </row>
    <row r="570" spans="1:25" ht="9.75">
      <c r="A570" s="5">
        <f t="shared" si="212"/>
        <v>556</v>
      </c>
      <c r="B570" s="2">
        <f t="shared" si="213"/>
        <v>6970</v>
      </c>
      <c r="C570" s="2">
        <f t="shared" si="214"/>
        <v>0</v>
      </c>
      <c r="D570" s="3">
        <f t="shared" si="215"/>
        <v>0</v>
      </c>
      <c r="E570" s="2">
        <f t="shared" si="216"/>
        <v>0</v>
      </c>
      <c r="F570" s="2">
        <f t="shared" si="217"/>
        <v>0</v>
      </c>
      <c r="G570" s="2">
        <f t="shared" si="218"/>
        <v>0</v>
      </c>
      <c r="H570" s="5">
        <f t="shared" si="219"/>
        <v>45</v>
      </c>
      <c r="I570" s="2">
        <f t="shared" si="220"/>
        <v>-85.12061332367898</v>
      </c>
      <c r="J570" s="5">
        <f t="shared" si="221"/>
        <v>0.2</v>
      </c>
      <c r="K570" s="2">
        <f t="shared" si="222"/>
        <v>8.335774845680464E-26</v>
      </c>
      <c r="L570" s="5">
        <f t="shared" si="223"/>
        <v>-6.8839893077781875</v>
      </c>
      <c r="M570" s="5">
        <f t="shared" si="224"/>
        <v>-1.1504592931841446E-29</v>
      </c>
      <c r="N570" s="2">
        <f t="shared" si="225"/>
        <v>-270.4863114654147</v>
      </c>
      <c r="O570" s="2">
        <f t="shared" si="226"/>
        <v>3087.9677069553622</v>
      </c>
      <c r="P570" s="2">
        <f t="shared" si="227"/>
        <v>3099.7915097453447</v>
      </c>
      <c r="Q570" s="2">
        <f t="shared" si="210"/>
        <v>11159.24943508324</v>
      </c>
      <c r="R570" s="2">
        <f t="shared" si="228"/>
        <v>562733.0190035476</v>
      </c>
      <c r="S570" s="18">
        <f t="shared" si="229"/>
        <v>1342.523040641083</v>
      </c>
      <c r="T570" s="14">
        <f t="shared" si="230"/>
        <v>1.5159463150048187E-32</v>
      </c>
      <c r="U570" s="3">
        <f t="shared" si="231"/>
        <v>1532.016434350146</v>
      </c>
      <c r="V570" s="2">
        <f t="shared" si="211"/>
        <v>1259.016434350146</v>
      </c>
      <c r="W570" s="2">
        <f t="shared" si="232"/>
        <v>718.3690378633348</v>
      </c>
      <c r="X570" s="5">
        <f t="shared" si="233"/>
        <v>4.315040524248013</v>
      </c>
      <c r="Y570" s="2">
        <f t="shared" si="234"/>
        <v>6964.115330488817</v>
      </c>
    </row>
    <row r="571" spans="1:25" ht="9.75">
      <c r="A571" s="5">
        <f t="shared" si="212"/>
        <v>557</v>
      </c>
      <c r="B571" s="2">
        <f t="shared" si="213"/>
        <v>6970</v>
      </c>
      <c r="C571" s="2">
        <f t="shared" si="214"/>
        <v>0</v>
      </c>
      <c r="D571" s="3">
        <f t="shared" si="215"/>
        <v>0</v>
      </c>
      <c r="E571" s="2">
        <f t="shared" si="216"/>
        <v>0</v>
      </c>
      <c r="F571" s="2">
        <f t="shared" si="217"/>
        <v>0</v>
      </c>
      <c r="G571" s="2">
        <f t="shared" si="218"/>
        <v>0</v>
      </c>
      <c r="H571" s="5">
        <f t="shared" si="219"/>
        <v>45</v>
      </c>
      <c r="I571" s="2">
        <f t="shared" si="220"/>
        <v>-84.99383265318167</v>
      </c>
      <c r="J571" s="5">
        <f t="shared" si="221"/>
        <v>0.2</v>
      </c>
      <c r="K571" s="2">
        <f t="shared" si="222"/>
        <v>8.643464291080737E-26</v>
      </c>
      <c r="L571" s="5">
        <f t="shared" si="223"/>
        <v>-6.884571899084948</v>
      </c>
      <c r="M571" s="5">
        <f t="shared" si="224"/>
        <v>-1.1916166636439428E-29</v>
      </c>
      <c r="N571" s="2">
        <f t="shared" si="225"/>
        <v>-277.37088336449966</v>
      </c>
      <c r="O571" s="2">
        <f t="shared" si="226"/>
        <v>3087.9677069553622</v>
      </c>
      <c r="P571" s="2">
        <f t="shared" si="227"/>
        <v>3100.3998397202836</v>
      </c>
      <c r="Q571" s="2">
        <f t="shared" si="210"/>
        <v>11161.43942299302</v>
      </c>
      <c r="R571" s="2">
        <f t="shared" si="228"/>
        <v>562459.0904061326</v>
      </c>
      <c r="S571" s="18">
        <f t="shared" si="229"/>
        <v>1345.6110083480385</v>
      </c>
      <c r="T571" s="14">
        <f t="shared" si="230"/>
        <v>1.5712860163889864E-32</v>
      </c>
      <c r="U571" s="3">
        <f t="shared" si="231"/>
        <v>1531.2329985615393</v>
      </c>
      <c r="V571" s="2">
        <f t="shared" si="211"/>
        <v>1258.2329985615393</v>
      </c>
      <c r="W571" s="2">
        <f t="shared" si="232"/>
        <v>718.1115449817647</v>
      </c>
      <c r="X571" s="5">
        <f t="shared" si="233"/>
        <v>4.31743489070213</v>
      </c>
      <c r="Y571" s="2">
        <f t="shared" si="234"/>
        <v>6966.744352226378</v>
      </c>
    </row>
    <row r="572" spans="1:25" ht="9.75">
      <c r="A572" s="5">
        <f t="shared" si="212"/>
        <v>558</v>
      </c>
      <c r="B572" s="2">
        <f t="shared" si="213"/>
        <v>6970</v>
      </c>
      <c r="C572" s="2">
        <f t="shared" si="214"/>
        <v>0</v>
      </c>
      <c r="D572" s="3">
        <f t="shared" si="215"/>
        <v>0</v>
      </c>
      <c r="E572" s="2">
        <f t="shared" si="216"/>
        <v>0</v>
      </c>
      <c r="F572" s="2">
        <f t="shared" si="217"/>
        <v>0</v>
      </c>
      <c r="G572" s="2">
        <f t="shared" si="218"/>
        <v>0</v>
      </c>
      <c r="H572" s="5">
        <f t="shared" si="219"/>
        <v>45</v>
      </c>
      <c r="I572" s="2">
        <f t="shared" si="220"/>
        <v>-84.86709038626402</v>
      </c>
      <c r="J572" s="5">
        <f t="shared" si="221"/>
        <v>0.2</v>
      </c>
      <c r="K572" s="2">
        <f t="shared" si="222"/>
        <v>8.970678816680923E-26</v>
      </c>
      <c r="L572" s="5">
        <f t="shared" si="223"/>
        <v>-6.885169581315187</v>
      </c>
      <c r="M572" s="5">
        <f t="shared" si="224"/>
        <v>-1.2353651044257917E-29</v>
      </c>
      <c r="N572" s="2">
        <f t="shared" si="225"/>
        <v>-284.2560529458149</v>
      </c>
      <c r="O572" s="2">
        <f t="shared" si="226"/>
        <v>3087.9677069553622</v>
      </c>
      <c r="P572" s="2">
        <f t="shared" si="227"/>
        <v>3101.0233895982615</v>
      </c>
      <c r="Q572" s="2">
        <f t="shared" si="210"/>
        <v>11163.68420255374</v>
      </c>
      <c r="R572" s="2">
        <f t="shared" si="228"/>
        <v>562178.2769379775</v>
      </c>
      <c r="S572" s="18">
        <f t="shared" si="229"/>
        <v>1348.6989760549939</v>
      </c>
      <c r="T572" s="14">
        <f t="shared" si="230"/>
        <v>1.6301142303520373E-32</v>
      </c>
      <c r="U572" s="3">
        <f t="shared" si="231"/>
        <v>1530.4298720426157</v>
      </c>
      <c r="V572" s="2">
        <f t="shared" si="211"/>
        <v>1257.4298720426157</v>
      </c>
      <c r="W572" s="2">
        <f t="shared" si="232"/>
        <v>717.8475803216988</v>
      </c>
      <c r="X572" s="5">
        <f t="shared" si="233"/>
        <v>4.3198911225814225</v>
      </c>
      <c r="Y572" s="2">
        <f t="shared" si="234"/>
        <v>6969.440829122135</v>
      </c>
    </row>
    <row r="573" spans="1:25" ht="9.75">
      <c r="A573" s="5">
        <f t="shared" si="212"/>
        <v>559</v>
      </c>
      <c r="B573" s="2">
        <f t="shared" si="213"/>
        <v>6970</v>
      </c>
      <c r="C573" s="2">
        <f t="shared" si="214"/>
        <v>0</v>
      </c>
      <c r="D573" s="3">
        <f t="shared" si="215"/>
        <v>0</v>
      </c>
      <c r="E573" s="2">
        <f t="shared" si="216"/>
        <v>0</v>
      </c>
      <c r="F573" s="2">
        <f t="shared" si="217"/>
        <v>0</v>
      </c>
      <c r="G573" s="2">
        <f t="shared" si="218"/>
        <v>0</v>
      </c>
      <c r="H573" s="5">
        <f t="shared" si="219"/>
        <v>45</v>
      </c>
      <c r="I573" s="2">
        <f t="shared" si="220"/>
        <v>-84.74038746898272</v>
      </c>
      <c r="J573" s="5">
        <f t="shared" si="221"/>
        <v>0.2</v>
      </c>
      <c r="K573" s="2">
        <f t="shared" si="222"/>
        <v>9.318765921431784E-26</v>
      </c>
      <c r="L573" s="5">
        <f t="shared" si="223"/>
        <v>-6.885782361265303</v>
      </c>
      <c r="M573" s="5">
        <f t="shared" si="224"/>
        <v>-1.281880596303474E-29</v>
      </c>
      <c r="N573" s="2">
        <f t="shared" si="225"/>
        <v>-291.14183530708016</v>
      </c>
      <c r="O573" s="2">
        <f t="shared" si="226"/>
        <v>3087.9677069553622</v>
      </c>
      <c r="P573" s="2">
        <f t="shared" si="227"/>
        <v>3101.662155597404</v>
      </c>
      <c r="Q573" s="2">
        <f t="shared" si="210"/>
        <v>11165.983760150653</v>
      </c>
      <c r="R573" s="2">
        <f t="shared" si="228"/>
        <v>561890.577993851</v>
      </c>
      <c r="S573" s="18">
        <f t="shared" si="229"/>
        <v>1351.7869437619493</v>
      </c>
      <c r="T573" s="14">
        <f t="shared" si="230"/>
        <v>1.6926697601513153E-32</v>
      </c>
      <c r="U573" s="3">
        <f t="shared" si="231"/>
        <v>1529.607053062414</v>
      </c>
      <c r="V573" s="2">
        <f t="shared" si="211"/>
        <v>1256.607053062414</v>
      </c>
      <c r="W573" s="2">
        <f t="shared" si="232"/>
        <v>717.5771433142199</v>
      </c>
      <c r="X573" s="5">
        <f t="shared" si="233"/>
        <v>4.322409352772844</v>
      </c>
      <c r="Y573" s="2">
        <f t="shared" si="234"/>
        <v>6972.204869599493</v>
      </c>
    </row>
    <row r="574" spans="1:25" ht="9.75">
      <c r="A574" s="5">
        <f t="shared" si="212"/>
        <v>560</v>
      </c>
      <c r="B574" s="2">
        <f t="shared" si="213"/>
        <v>6970</v>
      </c>
      <c r="C574" s="2">
        <f t="shared" si="214"/>
        <v>0</v>
      </c>
      <c r="D574" s="3">
        <f t="shared" si="215"/>
        <v>0</v>
      </c>
      <c r="E574" s="2">
        <f t="shared" si="216"/>
        <v>0</v>
      </c>
      <c r="F574" s="2">
        <f t="shared" si="217"/>
        <v>0</v>
      </c>
      <c r="G574" s="2">
        <f t="shared" si="218"/>
        <v>0</v>
      </c>
      <c r="H574" s="5">
        <f t="shared" si="219"/>
        <v>45</v>
      </c>
      <c r="I574" s="2">
        <f t="shared" si="220"/>
        <v>-84.6137248454104</v>
      </c>
      <c r="J574" s="5">
        <f t="shared" si="221"/>
        <v>0.2</v>
      </c>
      <c r="K574" s="2">
        <f t="shared" si="222"/>
        <v>9.689183016548321E-26</v>
      </c>
      <c r="L574" s="5">
        <f t="shared" si="223"/>
        <v>-6.886410245905246</v>
      </c>
      <c r="M574" s="5">
        <f t="shared" si="224"/>
        <v>-1.3313533418207488E-29</v>
      </c>
      <c r="N574" s="2">
        <f t="shared" si="225"/>
        <v>-298.0282455529854</v>
      </c>
      <c r="O574" s="2">
        <f t="shared" si="226"/>
        <v>3087.9677069553622</v>
      </c>
      <c r="P574" s="2">
        <f t="shared" si="227"/>
        <v>3102.3161338500868</v>
      </c>
      <c r="Q574" s="2">
        <f t="shared" si="210"/>
        <v>11168.338081860313</v>
      </c>
      <c r="R574" s="2">
        <f t="shared" si="228"/>
        <v>561595.992953421</v>
      </c>
      <c r="S574" s="18">
        <f t="shared" si="229"/>
        <v>1354.8749114689047</v>
      </c>
      <c r="T574" s="14">
        <f t="shared" si="230"/>
        <v>1.759210754550282E-32</v>
      </c>
      <c r="U574" s="3">
        <f t="shared" si="231"/>
        <v>1528.764539846784</v>
      </c>
      <c r="V574" s="2">
        <f t="shared" si="211"/>
        <v>1255.764539846784</v>
      </c>
      <c r="W574" s="2">
        <f t="shared" si="232"/>
        <v>717.3002333762157</v>
      </c>
      <c r="X574" s="5">
        <f t="shared" si="233"/>
        <v>4.324989717691835</v>
      </c>
      <c r="Y574" s="2">
        <f t="shared" si="234"/>
        <v>6975.036584748779</v>
      </c>
    </row>
    <row r="575" spans="1:25" ht="9.75">
      <c r="A575" s="5">
        <f t="shared" si="212"/>
        <v>561</v>
      </c>
      <c r="B575" s="2">
        <f t="shared" si="213"/>
        <v>6970</v>
      </c>
      <c r="C575" s="2">
        <f t="shared" si="214"/>
        <v>0</v>
      </c>
      <c r="D575" s="3">
        <f t="shared" si="215"/>
        <v>0</v>
      </c>
      <c r="E575" s="2">
        <f t="shared" si="216"/>
        <v>0</v>
      </c>
      <c r="F575" s="2">
        <f t="shared" si="217"/>
        <v>0</v>
      </c>
      <c r="G575" s="2">
        <f t="shared" si="218"/>
        <v>0</v>
      </c>
      <c r="H575" s="5">
        <f t="shared" si="219"/>
        <v>45</v>
      </c>
      <c r="I575" s="2">
        <f t="shared" si="220"/>
        <v>-84.48710345759011</v>
      </c>
      <c r="J575" s="5">
        <f t="shared" si="221"/>
        <v>0.2</v>
      </c>
      <c r="K575" s="2">
        <f t="shared" si="222"/>
        <v>1.0083507120870707E-25</v>
      </c>
      <c r="L575" s="5">
        <f t="shared" si="223"/>
        <v>-6.887053242378739</v>
      </c>
      <c r="M575" s="5">
        <f t="shared" si="224"/>
        <v>-1.383989005346871E-29</v>
      </c>
      <c r="N575" s="2">
        <f t="shared" si="225"/>
        <v>-304.91529879536415</v>
      </c>
      <c r="O575" s="2">
        <f t="shared" si="226"/>
        <v>3087.9677069553622</v>
      </c>
      <c r="P575" s="2">
        <f t="shared" si="227"/>
        <v>3102.985320403341</v>
      </c>
      <c r="Q575" s="2">
        <f t="shared" si="210"/>
        <v>11170.747153452028</v>
      </c>
      <c r="R575" s="2">
        <f t="shared" si="228"/>
        <v>561294.5211812468</v>
      </c>
      <c r="S575" s="18">
        <f t="shared" si="229"/>
        <v>1357.96287917586</v>
      </c>
      <c r="T575" s="14">
        <f t="shared" si="230"/>
        <v>1.830016401903889E-32</v>
      </c>
      <c r="U575" s="3">
        <f t="shared" si="231"/>
        <v>1527.902330578366</v>
      </c>
      <c r="V575" s="2">
        <f t="shared" si="211"/>
        <v>1254.902330578366</v>
      </c>
      <c r="W575" s="2">
        <f t="shared" si="232"/>
        <v>717.016849910372</v>
      </c>
      <c r="X575" s="5">
        <f t="shared" si="233"/>
        <v>4.3276323573026465</v>
      </c>
      <c r="Y575" s="2">
        <f t="shared" si="234"/>
        <v>6977.936088327297</v>
      </c>
    </row>
    <row r="576" spans="1:25" ht="9.75">
      <c r="A576" s="5">
        <f t="shared" si="212"/>
        <v>562</v>
      </c>
      <c r="B576" s="2">
        <f t="shared" si="213"/>
        <v>6970</v>
      </c>
      <c r="C576" s="2">
        <f t="shared" si="214"/>
        <v>0</v>
      </c>
      <c r="D576" s="3">
        <f t="shared" si="215"/>
        <v>0</v>
      </c>
      <c r="E576" s="2">
        <f t="shared" si="216"/>
        <v>0</v>
      </c>
      <c r="F576" s="2">
        <f t="shared" si="217"/>
        <v>0</v>
      </c>
      <c r="G576" s="2">
        <f t="shared" si="218"/>
        <v>0</v>
      </c>
      <c r="H576" s="5">
        <f t="shared" si="219"/>
        <v>45</v>
      </c>
      <c r="I576" s="2">
        <f t="shared" si="220"/>
        <v>-84.36052424549007</v>
      </c>
      <c r="J576" s="5">
        <f t="shared" si="221"/>
        <v>0.2</v>
      </c>
      <c r="K576" s="2">
        <f t="shared" si="222"/>
        <v>1.050344549465997E-25</v>
      </c>
      <c r="L576" s="5">
        <f t="shared" si="223"/>
        <v>-6.88771135800345</v>
      </c>
      <c r="M576" s="5">
        <f t="shared" si="224"/>
        <v>-1.4400100720728746E-29</v>
      </c>
      <c r="N576" s="2">
        <f t="shared" si="225"/>
        <v>-311.8030101533676</v>
      </c>
      <c r="O576" s="2">
        <f t="shared" si="226"/>
        <v>3087.9677069553622</v>
      </c>
      <c r="P576" s="2">
        <f t="shared" si="227"/>
        <v>3103.6697112192624</v>
      </c>
      <c r="Q576" s="2">
        <f t="shared" si="210"/>
        <v>11173.210960389344</v>
      </c>
      <c r="R576" s="2">
        <f t="shared" si="228"/>
        <v>560986.1620267725</v>
      </c>
      <c r="S576" s="18">
        <f t="shared" si="229"/>
        <v>1361.0508468828154</v>
      </c>
      <c r="T576" s="14">
        <f t="shared" si="230"/>
        <v>1.905388787106942E-32</v>
      </c>
      <c r="U576" s="3">
        <f t="shared" si="231"/>
        <v>1527.0204233965694</v>
      </c>
      <c r="V576" s="2">
        <f t="shared" si="211"/>
        <v>1254.0204233965694</v>
      </c>
      <c r="W576" s="2">
        <f t="shared" si="232"/>
        <v>716.726992305166</v>
      </c>
      <c r="X576" s="5">
        <f t="shared" si="233"/>
        <v>4.330337415139223</v>
      </c>
      <c r="Y576" s="2">
        <f t="shared" si="234"/>
        <v>6980.903496759266</v>
      </c>
    </row>
    <row r="577" spans="1:25" ht="9.75">
      <c r="A577" s="5">
        <f t="shared" si="212"/>
        <v>563</v>
      </c>
      <c r="B577" s="2">
        <f t="shared" si="213"/>
        <v>6970</v>
      </c>
      <c r="C577" s="2">
        <f t="shared" si="214"/>
        <v>0</v>
      </c>
      <c r="D577" s="3">
        <f t="shared" si="215"/>
        <v>0</v>
      </c>
      <c r="E577" s="2">
        <f t="shared" si="216"/>
        <v>0</v>
      </c>
      <c r="F577" s="2">
        <f t="shared" si="217"/>
        <v>0</v>
      </c>
      <c r="G577" s="2">
        <f t="shared" si="218"/>
        <v>0</v>
      </c>
      <c r="H577" s="5">
        <f t="shared" si="219"/>
        <v>45</v>
      </c>
      <c r="I577" s="2">
        <f t="shared" si="220"/>
        <v>-84.23398814695861</v>
      </c>
      <c r="J577" s="5">
        <f t="shared" si="221"/>
        <v>0.2</v>
      </c>
      <c r="K577" s="2">
        <f t="shared" si="222"/>
        <v>1.0950847308681957E-25</v>
      </c>
      <c r="L577" s="5">
        <f t="shared" si="223"/>
        <v>-6.888384600271213</v>
      </c>
      <c r="M577" s="5">
        <f t="shared" si="224"/>
        <v>-1.4996573381061221E-29</v>
      </c>
      <c r="N577" s="2">
        <f t="shared" si="225"/>
        <v>-318.6913947536388</v>
      </c>
      <c r="O577" s="2">
        <f t="shared" si="226"/>
        <v>3087.9677069553622</v>
      </c>
      <c r="P577" s="2">
        <f t="shared" si="227"/>
        <v>3104.369302175432</v>
      </c>
      <c r="Q577" s="2">
        <f t="shared" si="210"/>
        <v>11175.729487831555</v>
      </c>
      <c r="R577" s="2">
        <f t="shared" si="228"/>
        <v>560670.914824319</v>
      </c>
      <c r="S577" s="18">
        <f t="shared" si="229"/>
        <v>1364.1388145897708</v>
      </c>
      <c r="T577" s="14">
        <f t="shared" si="230"/>
        <v>1.9856549280984195E-32</v>
      </c>
      <c r="U577" s="3">
        <f t="shared" si="231"/>
        <v>1526.118816397552</v>
      </c>
      <c r="V577" s="2">
        <f t="shared" si="211"/>
        <v>1253.118816397552</v>
      </c>
      <c r="W577" s="2">
        <f t="shared" si="232"/>
        <v>716.4306599348598</v>
      </c>
      <c r="X577" s="5">
        <f t="shared" si="233"/>
        <v>4.333105038326655</v>
      </c>
      <c r="Y577" s="2">
        <f t="shared" si="234"/>
        <v>6983.93892913576</v>
      </c>
    </row>
    <row r="578" spans="1:25" ht="9.75">
      <c r="A578" s="5">
        <f t="shared" si="212"/>
        <v>564</v>
      </c>
      <c r="B578" s="2">
        <f t="shared" si="213"/>
        <v>6970</v>
      </c>
      <c r="C578" s="2">
        <f t="shared" si="214"/>
        <v>0</v>
      </c>
      <c r="D578" s="3">
        <f t="shared" si="215"/>
        <v>0</v>
      </c>
      <c r="E578" s="2">
        <f t="shared" si="216"/>
        <v>0</v>
      </c>
      <c r="F578" s="2">
        <f t="shared" si="217"/>
        <v>0</v>
      </c>
      <c r="G578" s="2">
        <f t="shared" si="218"/>
        <v>0</v>
      </c>
      <c r="H578" s="5">
        <f t="shared" si="219"/>
        <v>45</v>
      </c>
      <c r="I578" s="2">
        <f t="shared" si="220"/>
        <v>-84.10749609767936</v>
      </c>
      <c r="J578" s="5">
        <f t="shared" si="221"/>
        <v>0.2</v>
      </c>
      <c r="K578" s="2">
        <f t="shared" si="222"/>
        <v>1.1427716456106443E-25</v>
      </c>
      <c r="L578" s="5">
        <f t="shared" si="223"/>
        <v>-6.889072976848212</v>
      </c>
      <c r="M578" s="5">
        <f t="shared" si="224"/>
        <v>-1.5631915451473074E-29</v>
      </c>
      <c r="N578" s="2">
        <f t="shared" si="225"/>
        <v>-325.58046773048704</v>
      </c>
      <c r="O578" s="2">
        <f t="shared" si="226"/>
        <v>3087.9677069553622</v>
      </c>
      <c r="P578" s="2">
        <f t="shared" si="227"/>
        <v>3105.0840890653444</v>
      </c>
      <c r="Q578" s="2">
        <f t="shared" si="210"/>
        <v>11178.30272063524</v>
      </c>
      <c r="R578" s="2">
        <f t="shared" si="228"/>
        <v>560348.7788930769</v>
      </c>
      <c r="S578" s="18">
        <f t="shared" si="229"/>
        <v>1367.2267822967262</v>
      </c>
      <c r="T578" s="14">
        <f t="shared" si="230"/>
        <v>2.0711690104420825E-32</v>
      </c>
      <c r="U578" s="3">
        <f t="shared" si="231"/>
        <v>1525.1975076342</v>
      </c>
      <c r="V578" s="2">
        <f t="shared" si="211"/>
        <v>1252.1975076342</v>
      </c>
      <c r="W578" s="2">
        <f t="shared" si="232"/>
        <v>716.1278521594922</v>
      </c>
      <c r="X578" s="5">
        <f t="shared" si="233"/>
        <v>4.335935377603211</v>
      </c>
      <c r="Y578" s="2">
        <f t="shared" si="234"/>
        <v>6987.042507214541</v>
      </c>
    </row>
    <row r="579" spans="1:25" ht="9.75">
      <c r="A579" s="5">
        <f t="shared" si="212"/>
        <v>565</v>
      </c>
      <c r="B579" s="2">
        <f t="shared" si="213"/>
        <v>6970</v>
      </c>
      <c r="C579" s="2">
        <f t="shared" si="214"/>
        <v>0</v>
      </c>
      <c r="D579" s="3">
        <f t="shared" si="215"/>
        <v>0</v>
      </c>
      <c r="E579" s="2">
        <f t="shared" si="216"/>
        <v>0</v>
      </c>
      <c r="F579" s="2">
        <f t="shared" si="217"/>
        <v>0</v>
      </c>
      <c r="G579" s="2">
        <f t="shared" si="218"/>
        <v>0</v>
      </c>
      <c r="H579" s="5">
        <f t="shared" si="219"/>
        <v>45</v>
      </c>
      <c r="I579" s="2">
        <f t="shared" si="220"/>
        <v>-83.9810490311268</v>
      </c>
      <c r="J579" s="5">
        <f t="shared" si="221"/>
        <v>0.2</v>
      </c>
      <c r="K579" s="2">
        <f t="shared" si="222"/>
        <v>1.1936225626651968E-25</v>
      </c>
      <c r="L579" s="5">
        <f t="shared" si="223"/>
        <v>-6.889776495575204</v>
      </c>
      <c r="M579" s="5">
        <f t="shared" si="224"/>
        <v>-1.6308951747151677E-29</v>
      </c>
      <c r="N579" s="2">
        <f t="shared" si="225"/>
        <v>-332.4702442260622</v>
      </c>
      <c r="O579" s="2">
        <f t="shared" si="226"/>
        <v>3087.9677069553622</v>
      </c>
      <c r="P579" s="2">
        <f t="shared" si="227"/>
        <v>3105.814067598847</v>
      </c>
      <c r="Q579" s="2">
        <f t="shared" si="210"/>
        <v>11180.93064335585</v>
      </c>
      <c r="R579" s="2">
        <f t="shared" si="228"/>
        <v>560019.7535370986</v>
      </c>
      <c r="S579" s="18">
        <f t="shared" si="229"/>
        <v>1370.3147500036816</v>
      </c>
      <c r="T579" s="14">
        <f t="shared" si="230"/>
        <v>2.1623148405402431E-32</v>
      </c>
      <c r="U579" s="3">
        <f t="shared" si="231"/>
        <v>1524.256495116102</v>
      </c>
      <c r="V579" s="2">
        <f t="shared" si="211"/>
        <v>1251.256495116102</v>
      </c>
      <c r="W579" s="2">
        <f t="shared" si="232"/>
        <v>715.8185683248728</v>
      </c>
      <c r="X579" s="5">
        <f t="shared" si="233"/>
        <v>4.338828587342931</v>
      </c>
      <c r="Y579" s="2">
        <f t="shared" si="234"/>
        <v>6990.214355419813</v>
      </c>
    </row>
    <row r="580" spans="1:25" ht="9.75">
      <c r="A580" s="5">
        <f t="shared" si="212"/>
        <v>566</v>
      </c>
      <c r="B580" s="2">
        <f t="shared" si="213"/>
        <v>6970</v>
      </c>
      <c r="C580" s="2">
        <f t="shared" si="214"/>
        <v>0</v>
      </c>
      <c r="D580" s="3">
        <f t="shared" si="215"/>
        <v>0</v>
      </c>
      <c r="E580" s="2">
        <f t="shared" si="216"/>
        <v>0</v>
      </c>
      <c r="F580" s="2">
        <f t="shared" si="217"/>
        <v>0</v>
      </c>
      <c r="G580" s="2">
        <f t="shared" si="218"/>
        <v>0</v>
      </c>
      <c r="H580" s="5">
        <f t="shared" si="219"/>
        <v>45</v>
      </c>
      <c r="I580" s="2">
        <f t="shared" si="220"/>
        <v>-83.85464787852194</v>
      </c>
      <c r="J580" s="5">
        <f t="shared" si="221"/>
        <v>0.2</v>
      </c>
      <c r="K580" s="2">
        <f t="shared" si="222"/>
        <v>1.2478731775698555E-25</v>
      </c>
      <c r="L580" s="5">
        <f t="shared" si="223"/>
        <v>-6.8904951644677315</v>
      </c>
      <c r="M580" s="5">
        <f t="shared" si="224"/>
        <v>-1.7030744185353807E-29</v>
      </c>
      <c r="N580" s="2">
        <f t="shared" si="225"/>
        <v>-339.36073939052994</v>
      </c>
      <c r="O580" s="2">
        <f t="shared" si="226"/>
        <v>3087.9677069553622</v>
      </c>
      <c r="P580" s="2">
        <f t="shared" si="227"/>
        <v>3106.5592334025832</v>
      </c>
      <c r="Q580" s="2">
        <f t="shared" si="210"/>
        <v>11183.6132402493</v>
      </c>
      <c r="R580" s="2">
        <f t="shared" si="228"/>
        <v>559683.8380452903</v>
      </c>
      <c r="S580" s="18">
        <f t="shared" si="229"/>
        <v>1373.402717710637</v>
      </c>
      <c r="T580" s="14">
        <f t="shared" si="230"/>
        <v>2.2595085403099213E-32</v>
      </c>
      <c r="U580" s="3">
        <f t="shared" si="231"/>
        <v>1523.2957768095303</v>
      </c>
      <c r="V580" s="2">
        <f t="shared" si="211"/>
        <v>1250.2957768095303</v>
      </c>
      <c r="W580" s="2">
        <f t="shared" si="232"/>
        <v>715.502807762573</v>
      </c>
      <c r="X580" s="5">
        <f t="shared" si="233"/>
        <v>4.341784825578826</v>
      </c>
      <c r="Y580" s="2">
        <f t="shared" si="234"/>
        <v>6993.454600841928</v>
      </c>
    </row>
    <row r="581" spans="1:25" ht="9.75">
      <c r="A581" s="5">
        <f t="shared" si="212"/>
        <v>567</v>
      </c>
      <c r="B581" s="2">
        <f t="shared" si="213"/>
        <v>6970</v>
      </c>
      <c r="C581" s="2">
        <f t="shared" si="214"/>
        <v>0</v>
      </c>
      <c r="D581" s="3">
        <f t="shared" si="215"/>
        <v>0</v>
      </c>
      <c r="E581" s="2">
        <f t="shared" si="216"/>
        <v>0</v>
      </c>
      <c r="F581" s="2">
        <f t="shared" si="217"/>
        <v>0</v>
      </c>
      <c r="G581" s="2">
        <f t="shared" si="218"/>
        <v>0</v>
      </c>
      <c r="H581" s="5">
        <f t="shared" si="219"/>
        <v>45</v>
      </c>
      <c r="I581" s="2">
        <f t="shared" si="220"/>
        <v>-83.72829356878843</v>
      </c>
      <c r="J581" s="5">
        <f t="shared" si="221"/>
        <v>0.2</v>
      </c>
      <c r="K581" s="2">
        <f t="shared" si="222"/>
        <v>1.3057793135954905E-25</v>
      </c>
      <c r="L581" s="5">
        <f t="shared" si="223"/>
        <v>-6.8912289917163445</v>
      </c>
      <c r="M581" s="5">
        <f t="shared" si="224"/>
        <v>-1.7800613435531885E-29</v>
      </c>
      <c r="N581" s="2">
        <f t="shared" si="225"/>
        <v>-346.2519683822463</v>
      </c>
      <c r="O581" s="2">
        <f t="shared" si="226"/>
        <v>3087.9677069553622</v>
      </c>
      <c r="P581" s="2">
        <f t="shared" si="227"/>
        <v>3107.319582020449</v>
      </c>
      <c r="Q581" s="2">
        <f t="shared" si="210"/>
        <v>11186.350495273617</v>
      </c>
      <c r="R581" s="2">
        <f t="shared" si="228"/>
        <v>559341.031691404</v>
      </c>
      <c r="S581" s="18">
        <f t="shared" si="229"/>
        <v>1376.4906854175924</v>
      </c>
      <c r="T581" s="14">
        <f t="shared" si="230"/>
        <v>2.3632015086902018E-32</v>
      </c>
      <c r="U581" s="3">
        <f t="shared" si="231"/>
        <v>1522.3153506374153</v>
      </c>
      <c r="V581" s="2">
        <f t="shared" si="211"/>
        <v>1249.3153506374153</v>
      </c>
      <c r="W581" s="2">
        <f t="shared" si="232"/>
        <v>715.1805697899197</v>
      </c>
      <c r="X581" s="5">
        <f t="shared" si="233"/>
        <v>4.344804254026654</v>
      </c>
      <c r="Y581" s="2">
        <f t="shared" si="234"/>
        <v>6996.7633732369895</v>
      </c>
    </row>
    <row r="582" spans="1:25" ht="9.75">
      <c r="A582" s="5">
        <f t="shared" si="212"/>
        <v>568</v>
      </c>
      <c r="B582" s="2">
        <f t="shared" si="213"/>
        <v>6970</v>
      </c>
      <c r="C582" s="2">
        <f t="shared" si="214"/>
        <v>0</v>
      </c>
      <c r="D582" s="3">
        <f t="shared" si="215"/>
        <v>0</v>
      </c>
      <c r="E582" s="2">
        <f t="shared" si="216"/>
        <v>0</v>
      </c>
      <c r="F582" s="2">
        <f t="shared" si="217"/>
        <v>0</v>
      </c>
      <c r="G582" s="2">
        <f t="shared" si="218"/>
        <v>0</v>
      </c>
      <c r="H582" s="5">
        <f t="shared" si="219"/>
        <v>45</v>
      </c>
      <c r="I582" s="2">
        <f t="shared" si="220"/>
        <v>-83.60198702850884</v>
      </c>
      <c r="J582" s="5">
        <f t="shared" si="221"/>
        <v>0.2</v>
      </c>
      <c r="K582" s="2">
        <f t="shared" si="222"/>
        <v>1.367618793586826E-25</v>
      </c>
      <c r="L582" s="5">
        <f t="shared" si="223"/>
        <v>-6.8919779856868155</v>
      </c>
      <c r="M582" s="5">
        <f t="shared" si="224"/>
        <v>-1.8622162720897998E-29</v>
      </c>
      <c r="N582" s="2">
        <f t="shared" si="225"/>
        <v>-353.1439463679331</v>
      </c>
      <c r="O582" s="2">
        <f t="shared" si="226"/>
        <v>3087.9677069553622</v>
      </c>
      <c r="P582" s="2">
        <f t="shared" si="227"/>
        <v>3108.095108914056</v>
      </c>
      <c r="Q582" s="2">
        <f t="shared" si="210"/>
        <v>11189.142392090602</v>
      </c>
      <c r="R582" s="2">
        <f t="shared" si="228"/>
        <v>558991.3337340289</v>
      </c>
      <c r="S582" s="18">
        <f t="shared" si="229"/>
        <v>1379.5786531245478</v>
      </c>
      <c r="T582" s="14">
        <f t="shared" si="230"/>
        <v>2.4738836781838146E-32</v>
      </c>
      <c r="U582" s="3">
        <f t="shared" si="231"/>
        <v>1521.3152144793225</v>
      </c>
      <c r="V582" s="2">
        <f t="shared" si="211"/>
        <v>1248.3152144793225</v>
      </c>
      <c r="W582" s="2">
        <f t="shared" si="232"/>
        <v>714.8518537099872</v>
      </c>
      <c r="X582" s="5">
        <f t="shared" si="233"/>
        <v>4.347887038109296</v>
      </c>
      <c r="Y582" s="2">
        <f t="shared" si="234"/>
        <v>7000.140805026339</v>
      </c>
    </row>
    <row r="583" spans="1:25" ht="9.75">
      <c r="A583" s="5">
        <f t="shared" si="212"/>
        <v>569</v>
      </c>
      <c r="B583" s="2">
        <f t="shared" si="213"/>
        <v>6970</v>
      </c>
      <c r="C583" s="2">
        <f t="shared" si="214"/>
        <v>0</v>
      </c>
      <c r="D583" s="3">
        <f t="shared" si="215"/>
        <v>0</v>
      </c>
      <c r="E583" s="2">
        <f t="shared" si="216"/>
        <v>0</v>
      </c>
      <c r="F583" s="2">
        <f t="shared" si="217"/>
        <v>0</v>
      </c>
      <c r="G583" s="2">
        <f t="shared" si="218"/>
        <v>0</v>
      </c>
      <c r="H583" s="5">
        <f t="shared" si="219"/>
        <v>45</v>
      </c>
      <c r="I583" s="2">
        <f t="shared" si="220"/>
        <v>-83.4757291818812</v>
      </c>
      <c r="J583" s="5">
        <f t="shared" si="221"/>
        <v>0.2</v>
      </c>
      <c r="K583" s="2">
        <f t="shared" si="222"/>
        <v>1.43369350075501E-25</v>
      </c>
      <c r="L583" s="5">
        <f t="shared" si="223"/>
        <v>-6.892742154920378</v>
      </c>
      <c r="M583" s="5">
        <f t="shared" si="224"/>
        <v>-1.949930399963055E-29</v>
      </c>
      <c r="N583" s="2">
        <f t="shared" si="225"/>
        <v>-360.03668852285347</v>
      </c>
      <c r="O583" s="2">
        <f t="shared" si="226"/>
        <v>3087.9677069553622</v>
      </c>
      <c r="P583" s="2">
        <f t="shared" si="227"/>
        <v>3108.8858094632005</v>
      </c>
      <c r="Q583" s="2">
        <f t="shared" si="210"/>
        <v>11191.988914067522</v>
      </c>
      <c r="R583" s="2">
        <f t="shared" si="228"/>
        <v>558634.7434165835</v>
      </c>
      <c r="S583" s="18">
        <f t="shared" si="229"/>
        <v>1382.6666208315032</v>
      </c>
      <c r="T583" s="14">
        <f t="shared" si="230"/>
        <v>2.592087097806633E-32</v>
      </c>
      <c r="U583" s="3">
        <f t="shared" si="231"/>
        <v>1520.295366171429</v>
      </c>
      <c r="V583" s="2">
        <f t="shared" si="211"/>
        <v>1247.295366171429</v>
      </c>
      <c r="W583" s="2">
        <f t="shared" si="232"/>
        <v>714.5166588115885</v>
      </c>
      <c r="X583" s="5">
        <f t="shared" si="233"/>
        <v>4.351033346981747</v>
      </c>
      <c r="Y583" s="2">
        <f t="shared" si="234"/>
        <v>7003.587031296014</v>
      </c>
    </row>
    <row r="584" spans="1:25" ht="9.75">
      <c r="A584" s="5">
        <f t="shared" si="212"/>
        <v>570</v>
      </c>
      <c r="B584" s="2">
        <f t="shared" si="213"/>
        <v>6970</v>
      </c>
      <c r="C584" s="2">
        <f t="shared" si="214"/>
        <v>0</v>
      </c>
      <c r="D584" s="3">
        <f t="shared" si="215"/>
        <v>0</v>
      </c>
      <c r="E584" s="2">
        <f t="shared" si="216"/>
        <v>0</v>
      </c>
      <c r="F584" s="2">
        <f t="shared" si="217"/>
        <v>0</v>
      </c>
      <c r="G584" s="2">
        <f t="shared" si="218"/>
        <v>0</v>
      </c>
      <c r="H584" s="5">
        <f t="shared" si="219"/>
        <v>45</v>
      </c>
      <c r="I584" s="2">
        <f t="shared" si="220"/>
        <v>-83.349520950676</v>
      </c>
      <c r="J584" s="5">
        <f t="shared" si="221"/>
        <v>0.2</v>
      </c>
      <c r="K584" s="2">
        <f t="shared" si="222"/>
        <v>1.5043316487785553E-25</v>
      </c>
      <c r="L584" s="5">
        <f t="shared" si="223"/>
        <v>-6.893521508133956</v>
      </c>
      <c r="M584" s="5">
        <f t="shared" si="224"/>
        <v>-2.04362867796724E-29</v>
      </c>
      <c r="N584" s="2">
        <f t="shared" si="225"/>
        <v>-366.93021003098744</v>
      </c>
      <c r="O584" s="2">
        <f t="shared" si="226"/>
        <v>3087.9677069553622</v>
      </c>
      <c r="P584" s="2">
        <f t="shared" si="227"/>
        <v>3109.691678966348</v>
      </c>
      <c r="Q584" s="2">
        <f t="shared" si="210"/>
        <v>11194.890044278853</v>
      </c>
      <c r="R584" s="2">
        <f t="shared" si="228"/>
        <v>558271.2599673066</v>
      </c>
      <c r="S584" s="18">
        <f t="shared" si="229"/>
        <v>1385.7545885384586</v>
      </c>
      <c r="T584" s="14">
        <f t="shared" si="230"/>
        <v>2.7183898773637936E-32</v>
      </c>
      <c r="U584" s="3">
        <f t="shared" si="231"/>
        <v>1519.255803506497</v>
      </c>
      <c r="V584" s="2">
        <f t="shared" si="211"/>
        <v>1246.255803506497</v>
      </c>
      <c r="W584" s="2">
        <f t="shared" si="232"/>
        <v>714.1749843692683</v>
      </c>
      <c r="X584" s="5">
        <f t="shared" si="233"/>
        <v>4.354243353556702</v>
      </c>
      <c r="Y584" s="2">
        <f t="shared" si="234"/>
        <v>7007.102189796034</v>
      </c>
    </row>
    <row r="585" spans="1:25" ht="9.75">
      <c r="A585" s="5">
        <f t="shared" si="212"/>
        <v>571</v>
      </c>
      <c r="B585" s="2">
        <f t="shared" si="213"/>
        <v>6970</v>
      </c>
      <c r="C585" s="2">
        <f t="shared" si="214"/>
        <v>0</v>
      </c>
      <c r="D585" s="3">
        <f t="shared" si="215"/>
        <v>0</v>
      </c>
      <c r="E585" s="2">
        <f t="shared" si="216"/>
        <v>0</v>
      </c>
      <c r="F585" s="2">
        <f t="shared" si="217"/>
        <v>0</v>
      </c>
      <c r="G585" s="2">
        <f t="shared" si="218"/>
        <v>0</v>
      </c>
      <c r="H585" s="5">
        <f t="shared" si="219"/>
        <v>45</v>
      </c>
      <c r="I585" s="2">
        <f t="shared" si="220"/>
        <v>-83.2233632541932</v>
      </c>
      <c r="J585" s="5">
        <f t="shared" si="221"/>
        <v>0.2</v>
      </c>
      <c r="K585" s="2">
        <f t="shared" si="222"/>
        <v>1.579890283898214E-25</v>
      </c>
      <c r="L585" s="5">
        <f t="shared" si="223"/>
        <v>-6.894316054220409</v>
      </c>
      <c r="M585" s="5">
        <f t="shared" si="224"/>
        <v>-2.1437729849863763E-29</v>
      </c>
      <c r="N585" s="2">
        <f t="shared" si="225"/>
        <v>-373.8245260852078</v>
      </c>
      <c r="O585" s="2">
        <f t="shared" si="226"/>
        <v>3087.9677069553622</v>
      </c>
      <c r="P585" s="2">
        <f t="shared" si="227"/>
        <v>3110.512712641115</v>
      </c>
      <c r="Q585" s="2">
        <f t="shared" si="210"/>
        <v>11197.845765508013</v>
      </c>
      <c r="R585" s="2">
        <f t="shared" si="228"/>
        <v>557900.8825992486</v>
      </c>
      <c r="S585" s="18">
        <f t="shared" si="229"/>
        <v>1388.842556245414</v>
      </c>
      <c r="T585" s="14">
        <f t="shared" si="230"/>
        <v>2.8534205319383193E-32</v>
      </c>
      <c r="U585" s="3">
        <f t="shared" si="231"/>
        <v>1518.1965242338508</v>
      </c>
      <c r="V585" s="2">
        <f t="shared" si="211"/>
        <v>1245.1965242338508</v>
      </c>
      <c r="W585" s="2">
        <f t="shared" si="232"/>
        <v>713.8268296432936</v>
      </c>
      <c r="X585" s="5">
        <f t="shared" si="233"/>
        <v>4.357517234530774</v>
      </c>
      <c r="Y585" s="2">
        <f t="shared" si="234"/>
        <v>7010.686420939623</v>
      </c>
    </row>
    <row r="586" spans="1:25" ht="9.75">
      <c r="A586" s="5">
        <f t="shared" si="212"/>
        <v>572</v>
      </c>
      <c r="B586" s="2">
        <f t="shared" si="213"/>
        <v>6970</v>
      </c>
      <c r="C586" s="2">
        <f t="shared" si="214"/>
        <v>0</v>
      </c>
      <c r="D586" s="3">
        <f t="shared" si="215"/>
        <v>0</v>
      </c>
      <c r="E586" s="2">
        <f t="shared" si="216"/>
        <v>0</v>
      </c>
      <c r="F586" s="2">
        <f t="shared" si="217"/>
        <v>0</v>
      </c>
      <c r="G586" s="2">
        <f t="shared" si="218"/>
        <v>0</v>
      </c>
      <c r="H586" s="5">
        <f t="shared" si="219"/>
        <v>45</v>
      </c>
      <c r="I586" s="2">
        <f t="shared" si="220"/>
        <v>-83.09725700921989</v>
      </c>
      <c r="J586" s="5">
        <f t="shared" si="221"/>
        <v>0.2</v>
      </c>
      <c r="K586" s="2">
        <f t="shared" si="222"/>
        <v>1.660758044301419E-25</v>
      </c>
      <c r="L586" s="5">
        <f t="shared" si="223"/>
        <v>-6.895125802248762</v>
      </c>
      <c r="M586" s="5">
        <f t="shared" si="224"/>
        <v>-2.2508656242387867E-29</v>
      </c>
      <c r="N586" s="2">
        <f t="shared" si="225"/>
        <v>-380.71965188745656</v>
      </c>
      <c r="O586" s="2">
        <f t="shared" si="226"/>
        <v>3087.9677069553622</v>
      </c>
      <c r="P586" s="2">
        <f t="shared" si="227"/>
        <v>3111.3489056247713</v>
      </c>
      <c r="Q586" s="2">
        <f t="shared" si="210"/>
        <v>11200.856060249176</v>
      </c>
      <c r="R586" s="2">
        <f t="shared" si="228"/>
        <v>557523.6105102622</v>
      </c>
      <c r="S586" s="18">
        <f t="shared" si="229"/>
        <v>1391.9305239523694</v>
      </c>
      <c r="T586" s="14">
        <f t="shared" si="230"/>
        <v>2.997862769921208E-32</v>
      </c>
      <c r="U586" s="3">
        <f t="shared" si="231"/>
        <v>1517.11752605935</v>
      </c>
      <c r="V586" s="2">
        <f t="shared" si="211"/>
        <v>1244.11752605935</v>
      </c>
      <c r="W586" s="2">
        <f t="shared" si="232"/>
        <v>713.4721938796465</v>
      </c>
      <c r="X586" s="5">
        <f t="shared" si="233"/>
        <v>4.36085517041133</v>
      </c>
      <c r="Y586" s="2">
        <f t="shared" si="234"/>
        <v>7014.33986780229</v>
      </c>
    </row>
    <row r="587" spans="1:25" ht="9.75">
      <c r="A587" s="5">
        <f t="shared" si="212"/>
        <v>573</v>
      </c>
      <c r="B587" s="2">
        <f t="shared" si="213"/>
        <v>6970</v>
      </c>
      <c r="C587" s="2">
        <f t="shared" si="214"/>
        <v>0</v>
      </c>
      <c r="D587" s="3">
        <f t="shared" si="215"/>
        <v>0</v>
      </c>
      <c r="E587" s="2">
        <f t="shared" si="216"/>
        <v>0</v>
      </c>
      <c r="F587" s="2">
        <f t="shared" si="217"/>
        <v>0</v>
      </c>
      <c r="G587" s="2">
        <f t="shared" si="218"/>
        <v>0</v>
      </c>
      <c r="H587" s="5">
        <f t="shared" si="219"/>
        <v>45</v>
      </c>
      <c r="I587" s="2">
        <f t="shared" si="220"/>
        <v>-82.97120312998796</v>
      </c>
      <c r="J587" s="5">
        <f t="shared" si="221"/>
        <v>0.2</v>
      </c>
      <c r="K587" s="2">
        <f t="shared" si="222"/>
        <v>1.7473582050176419E-25</v>
      </c>
      <c r="L587" s="5">
        <f t="shared" si="223"/>
        <v>-6.895950761464481</v>
      </c>
      <c r="M587" s="5">
        <f t="shared" si="224"/>
        <v>-2.3654531777623068E-29</v>
      </c>
      <c r="N587" s="2">
        <f t="shared" si="225"/>
        <v>-387.615602648921</v>
      </c>
      <c r="O587" s="2">
        <f t="shared" si="226"/>
        <v>3087.9677069553622</v>
      </c>
      <c r="P587" s="2">
        <f t="shared" si="227"/>
        <v>3112.2002529747415</v>
      </c>
      <c r="Q587" s="2">
        <f t="shared" si="210"/>
        <v>11203.92091070907</v>
      </c>
      <c r="R587" s="2">
        <f t="shared" si="228"/>
        <v>557139.442882994</v>
      </c>
      <c r="S587" s="18">
        <f t="shared" si="229"/>
        <v>1395.0184916593248</v>
      </c>
      <c r="T587" s="14">
        <f t="shared" si="230"/>
        <v>3.152460772888723E-32</v>
      </c>
      <c r="U587" s="3">
        <f t="shared" si="231"/>
        <v>1516.0188066453627</v>
      </c>
      <c r="V587" s="2">
        <f t="shared" si="211"/>
        <v>1243.0188066453627</v>
      </c>
      <c r="W587" s="2">
        <f t="shared" si="232"/>
        <v>713.1110763100144</v>
      </c>
      <c r="X587" s="5">
        <f t="shared" si="233"/>
        <v>4.364257345543963</v>
      </c>
      <c r="Y587" s="2">
        <f t="shared" si="234"/>
        <v>7018.062676120816</v>
      </c>
    </row>
    <row r="588" spans="1:25" ht="9.75">
      <c r="A588" s="5">
        <f t="shared" si="212"/>
        <v>574</v>
      </c>
      <c r="B588" s="2">
        <f t="shared" si="213"/>
        <v>6970</v>
      </c>
      <c r="C588" s="2">
        <f t="shared" si="214"/>
        <v>0</v>
      </c>
      <c r="D588" s="3">
        <f t="shared" si="215"/>
        <v>0</v>
      </c>
      <c r="E588" s="2">
        <f t="shared" si="216"/>
        <v>0</v>
      </c>
      <c r="F588" s="2">
        <f t="shared" si="217"/>
        <v>0</v>
      </c>
      <c r="G588" s="2">
        <f t="shared" si="218"/>
        <v>0</v>
      </c>
      <c r="H588" s="5">
        <f t="shared" si="219"/>
        <v>45</v>
      </c>
      <c r="I588" s="2">
        <f t="shared" si="220"/>
        <v>-82.84520252813212</v>
      </c>
      <c r="J588" s="5">
        <f t="shared" si="221"/>
        <v>0.2</v>
      </c>
      <c r="K588" s="2">
        <f t="shared" si="222"/>
        <v>1.840152039828526E-25</v>
      </c>
      <c r="L588" s="5">
        <f t="shared" si="223"/>
        <v>-6.896790941289691</v>
      </c>
      <c r="M588" s="5">
        <f t="shared" si="224"/>
        <v>-2.488130758296312E-29</v>
      </c>
      <c r="N588" s="2">
        <f t="shared" si="225"/>
        <v>-394.5123935902107</v>
      </c>
      <c r="O588" s="2">
        <f t="shared" si="226"/>
        <v>3087.9677069553622</v>
      </c>
      <c r="P588" s="2">
        <f t="shared" si="227"/>
        <v>3113.0667496691162</v>
      </c>
      <c r="Q588" s="2">
        <f t="shared" si="210"/>
        <v>11207.040298808819</v>
      </c>
      <c r="R588" s="2">
        <f t="shared" si="228"/>
        <v>556748.3788848744</v>
      </c>
      <c r="S588" s="18">
        <f t="shared" si="229"/>
        <v>1398.1064593662802</v>
      </c>
      <c r="T588" s="14">
        <f t="shared" si="230"/>
        <v>3.3180250212120677E-32</v>
      </c>
      <c r="U588" s="3">
        <f t="shared" si="231"/>
        <v>1514.9003636107407</v>
      </c>
      <c r="V588" s="2">
        <f t="shared" si="211"/>
        <v>1241.9003636107407</v>
      </c>
      <c r="W588" s="2">
        <f t="shared" si="232"/>
        <v>712.7434761517819</v>
      </c>
      <c r="X588" s="5">
        <f t="shared" si="233"/>
        <v>4.3677239481406</v>
      </c>
      <c r="Y588" s="2">
        <f t="shared" si="234"/>
        <v>7021.85499429208</v>
      </c>
    </row>
    <row r="589" spans="1:25" ht="9.75">
      <c r="A589" s="5">
        <f t="shared" si="212"/>
        <v>575</v>
      </c>
      <c r="B589" s="2">
        <f t="shared" si="213"/>
        <v>6970</v>
      </c>
      <c r="C589" s="2">
        <f t="shared" si="214"/>
        <v>0</v>
      </c>
      <c r="D589" s="3">
        <f t="shared" si="215"/>
        <v>0</v>
      </c>
      <c r="E589" s="2">
        <f t="shared" si="216"/>
        <v>0</v>
      </c>
      <c r="F589" s="2">
        <f t="shared" si="217"/>
        <v>0</v>
      </c>
      <c r="G589" s="2">
        <f t="shared" si="218"/>
        <v>0</v>
      </c>
      <c r="H589" s="5">
        <f t="shared" si="219"/>
        <v>45</v>
      </c>
      <c r="I589" s="2">
        <f t="shared" si="220"/>
        <v>-82.71925611264851</v>
      </c>
      <c r="J589" s="5">
        <f t="shared" si="221"/>
        <v>0.2</v>
      </c>
      <c r="K589" s="2">
        <f t="shared" si="222"/>
        <v>1.9396425353809997E-25</v>
      </c>
      <c r="L589" s="5">
        <f t="shared" si="223"/>
        <v>-6.897646351323465</v>
      </c>
      <c r="M589" s="5">
        <f t="shared" si="224"/>
        <v>-2.6195467022553803E-29</v>
      </c>
      <c r="N589" s="2">
        <f t="shared" si="225"/>
        <v>-401.4100399415342</v>
      </c>
      <c r="O589" s="2">
        <f t="shared" si="226"/>
        <v>3087.9677069553622</v>
      </c>
      <c r="P589" s="2">
        <f t="shared" si="227"/>
        <v>3113.948390607176</v>
      </c>
      <c r="Q589" s="2">
        <f t="shared" si="210"/>
        <v>11210.214206185834</v>
      </c>
      <c r="R589" s="2">
        <f t="shared" si="228"/>
        <v>556350.4176681085</v>
      </c>
      <c r="S589" s="18">
        <f t="shared" si="229"/>
        <v>1401.1944270732356</v>
      </c>
      <c r="T589" s="14">
        <f t="shared" si="230"/>
        <v>3.4954387255424883E-32</v>
      </c>
      <c r="U589" s="3">
        <f t="shared" si="231"/>
        <v>1513.7621945307903</v>
      </c>
      <c r="V589" s="2">
        <f t="shared" si="211"/>
        <v>1240.7621945307903</v>
      </c>
      <c r="W589" s="2">
        <f t="shared" si="232"/>
        <v>712.3693926080219</v>
      </c>
      <c r="X589" s="5">
        <f t="shared" si="233"/>
        <v>4.371255170308268</v>
      </c>
      <c r="Y589" s="2">
        <f t="shared" si="234"/>
        <v>7025.716973371786</v>
      </c>
    </row>
    <row r="590" spans="1:25" ht="9.75">
      <c r="A590" s="5">
        <f t="shared" si="212"/>
        <v>576</v>
      </c>
      <c r="B590" s="2">
        <f t="shared" si="213"/>
        <v>6970</v>
      </c>
      <c r="C590" s="2">
        <f t="shared" si="214"/>
        <v>0</v>
      </c>
      <c r="D590" s="3">
        <f t="shared" si="215"/>
        <v>0</v>
      </c>
      <c r="E590" s="2">
        <f t="shared" si="216"/>
        <v>0</v>
      </c>
      <c r="F590" s="2">
        <f t="shared" si="217"/>
        <v>0</v>
      </c>
      <c r="G590" s="2">
        <f t="shared" si="218"/>
        <v>0</v>
      </c>
      <c r="H590" s="5">
        <f t="shared" si="219"/>
        <v>45</v>
      </c>
      <c r="I590" s="2">
        <f t="shared" si="220"/>
        <v>-82.59336478985315</v>
      </c>
      <c r="J590" s="5">
        <f t="shared" si="221"/>
        <v>0.2</v>
      </c>
      <c r="K590" s="2">
        <f t="shared" si="222"/>
        <v>2.0463784968297062E-25</v>
      </c>
      <c r="L590" s="5">
        <f t="shared" si="223"/>
        <v>-6.898517001342077</v>
      </c>
      <c r="M590" s="5">
        <f t="shared" si="224"/>
        <v>-2.7604077525817755E-29</v>
      </c>
      <c r="N590" s="2">
        <f t="shared" si="225"/>
        <v>-408.3085569428763</v>
      </c>
      <c r="O590" s="2">
        <f t="shared" si="226"/>
        <v>3087.9677069553622</v>
      </c>
      <c r="P590" s="2">
        <f t="shared" si="227"/>
        <v>3114.8451706099186</v>
      </c>
      <c r="Q590" s="2">
        <f t="shared" si="210"/>
        <v>11213.442614195706</v>
      </c>
      <c r="R590" s="2">
        <f t="shared" si="228"/>
        <v>555945.5583696662</v>
      </c>
      <c r="S590" s="18">
        <f t="shared" si="229"/>
        <v>1404.282394780191</v>
      </c>
      <c r="T590" s="14">
        <f t="shared" si="230"/>
        <v>3.685664931338049E-32</v>
      </c>
      <c r="U590" s="3">
        <f t="shared" si="231"/>
        <v>1512.6042969372454</v>
      </c>
      <c r="V590" s="2">
        <f t="shared" si="211"/>
        <v>1239.6042969372454</v>
      </c>
      <c r="W590" s="2">
        <f t="shared" si="232"/>
        <v>711.9888248674863</v>
      </c>
      <c r="X590" s="5">
        <f t="shared" si="233"/>
        <v>4.374851208078506</v>
      </c>
      <c r="Y590" s="2">
        <f t="shared" si="234"/>
        <v>7029.648767073008</v>
      </c>
    </row>
    <row r="591" spans="1:25" ht="9.75">
      <c r="A591" s="5">
        <f t="shared" si="212"/>
        <v>577</v>
      </c>
      <c r="B591" s="2">
        <f t="shared" si="213"/>
        <v>6970</v>
      </c>
      <c r="C591" s="2">
        <f t="shared" si="214"/>
        <v>0</v>
      </c>
      <c r="D591" s="3">
        <f t="shared" si="215"/>
        <v>0</v>
      </c>
      <c r="E591" s="2">
        <f t="shared" si="216"/>
        <v>0</v>
      </c>
      <c r="F591" s="2">
        <f t="shared" si="217"/>
        <v>0</v>
      </c>
      <c r="G591" s="2">
        <f t="shared" si="218"/>
        <v>0</v>
      </c>
      <c r="H591" s="5">
        <f t="shared" si="219"/>
        <v>45</v>
      </c>
      <c r="I591" s="2">
        <f t="shared" si="220"/>
        <v>-82.46752946334114</v>
      </c>
      <c r="J591" s="5">
        <f t="shared" si="221"/>
        <v>0.2</v>
      </c>
      <c r="K591" s="2">
        <f t="shared" si="222"/>
        <v>2.160959088985273E-25</v>
      </c>
      <c r="L591" s="5">
        <f t="shared" si="223"/>
        <v>-6.899402901299268</v>
      </c>
      <c r="M591" s="5">
        <f t="shared" si="224"/>
        <v>-2.911484785981354E-29</v>
      </c>
      <c r="N591" s="2">
        <f t="shared" si="225"/>
        <v>-415.20795984417555</v>
      </c>
      <c r="O591" s="2">
        <f t="shared" si="226"/>
        <v>3087.9677069553622</v>
      </c>
      <c r="P591" s="2">
        <f t="shared" si="227"/>
        <v>3115.757084420594</v>
      </c>
      <c r="Q591" s="2">
        <f aca="true" t="shared" si="235" ref="Q591:Q654">P591*3.6</f>
        <v>11216.725503914138</v>
      </c>
      <c r="R591" s="2">
        <f t="shared" si="228"/>
        <v>555533.8001112727</v>
      </c>
      <c r="S591" s="18">
        <f t="shared" si="229"/>
        <v>1407.3703624871464</v>
      </c>
      <c r="T591" s="14">
        <f t="shared" si="230"/>
        <v>3.8897543714846974E-32</v>
      </c>
      <c r="U591" s="3">
        <f t="shared" si="231"/>
        <v>1511.42666831824</v>
      </c>
      <c r="V591" s="2">
        <f aca="true" t="shared" si="236" ref="V591:V654">U591-273</f>
        <v>1238.42666831824</v>
      </c>
      <c r="W591" s="2">
        <f t="shared" si="232"/>
        <v>711.6017721045964</v>
      </c>
      <c r="X591" s="5">
        <f t="shared" si="233"/>
        <v>4.378512261437451</v>
      </c>
      <c r="Y591" s="2">
        <f t="shared" si="234"/>
        <v>7033.650531764627</v>
      </c>
    </row>
    <row r="592" spans="1:25" ht="9.75">
      <c r="A592" s="5">
        <f aca="true" t="shared" si="237" ref="A592:A655">A591+$T$2</f>
        <v>578</v>
      </c>
      <c r="B592" s="2">
        <f aca="true" t="shared" si="238" ref="B592:B655">IF(N591&gt;=0,IF(C591&gt;0,B591-E591,$E$2+$E$3),$E$3)</f>
        <v>6970</v>
      </c>
      <c r="C592" s="2">
        <f aca="true" t="shared" si="239" ref="C592:C655">IF(C591-E591&gt;0,C591-E591,0)</f>
        <v>0</v>
      </c>
      <c r="D592" s="3">
        <f aca="true" t="shared" si="240" ref="D592:D655">IF(C592&gt;0,IF($K$7=1,$K$9*($K$8-$E$4)/($K$8-C592),$K$9),0)</f>
        <v>0</v>
      </c>
      <c r="E592" s="2">
        <f aca="true" t="shared" si="241" ref="E592:E655">IF(C592&gt;0,IF($K$7=1,$T$2*$K$2*POWER(D592/$K$9,0.5),$T$2*$K$2),0)</f>
        <v>0</v>
      </c>
      <c r="F592" s="2">
        <f aca="true" t="shared" si="242" ref="F592:F655">IF(C592&gt;0,$K$3*POWER((E592/$T$2)/$K$2,2),0)</f>
        <v>0</v>
      </c>
      <c r="G592" s="2">
        <f aca="true" t="shared" si="243" ref="G592:G655">IF(F592&gt;0,F592+(1.22-T591)/1.22*($K$4-$K$3)*F592/$K$3,0)</f>
        <v>0</v>
      </c>
      <c r="H592" s="5">
        <f aca="true" t="shared" si="244" ref="H592:H655">IF(R591&lt;$Q$5,R591*$Q$4/$Q$5,IF(R591&lt;$Q$7,$Q$4+(R591-$Q$5)*($Q$6-$Q$4)/($Q$7-$Q$5),$Q$6))</f>
        <v>45</v>
      </c>
      <c r="I592" s="2">
        <f aca="true" t="shared" si="245" ref="I592:I655">IF(ABS(N591)&gt;0,ATAN(O591/N591)*180/3.1416,0)</f>
        <v>-82.34175103394597</v>
      </c>
      <c r="J592" s="5">
        <f aca="true" t="shared" si="246" ref="J592:J655">$E$6*(IF(X592&lt;0.8,1,IF(X592&lt;1,1+1*(X592-0.8)/0.2,IF(X592&lt;2,0.8+1*(2-X592),0.8))))</f>
        <v>0.2</v>
      </c>
      <c r="K592" s="2">
        <f aca="true" t="shared" si="247" ref="K592:K655">0.5*P592*P592*T592*J592*3.14/4*POWER($E$5,2)</f>
        <v>2.28403886217376E-25</v>
      </c>
      <c r="L592" s="5">
        <f aca="true" t="shared" si="248" ref="L592:L655">(G592*COS(H591*3.1416/180)-(K591*COS(I591*3.1416/180)*IF(N591&gt;0,1,-1)))/B592-9.78*POWER(6378000/(6378000+R591),2)+POWER(O591,2)/(6378000+R591)</f>
        <v>-6.900304061326526</v>
      </c>
      <c r="M592" s="5">
        <f aca="true" t="shared" si="249" ref="M592:M655">(G592*SIN(H591*3.1416/180)-ABS(K591*SIN(I591*3.1416/180)))/B592</f>
        <v>-3.0736191454699524E-29</v>
      </c>
      <c r="N592" s="2">
        <f t="shared" si="225"/>
        <v>-422.1082639055021</v>
      </c>
      <c r="O592" s="2">
        <f t="shared" si="226"/>
        <v>3087.9677069553622</v>
      </c>
      <c r="P592" s="2">
        <f t="shared" si="227"/>
        <v>3116.6841267052514</v>
      </c>
      <c r="Q592" s="2">
        <f t="shared" si="235"/>
        <v>11220.062856138906</v>
      </c>
      <c r="R592" s="2">
        <f t="shared" si="228"/>
        <v>555115.1419993979</v>
      </c>
      <c r="S592" s="18">
        <f t="shared" si="229"/>
        <v>1410.4583301941018</v>
      </c>
      <c r="T592" s="14">
        <f t="shared" si="230"/>
        <v>4.108854150924908E-32</v>
      </c>
      <c r="U592" s="3">
        <f t="shared" si="231"/>
        <v>1510.229306118278</v>
      </c>
      <c r="V592" s="2">
        <f t="shared" si="236"/>
        <v>1237.229306118278</v>
      </c>
      <c r="W592" s="2">
        <f t="shared" si="232"/>
        <v>711.208233479434</v>
      </c>
      <c r="X592" s="5">
        <f t="shared" si="233"/>
        <v>4.382238534356586</v>
      </c>
      <c r="Y592" s="2">
        <f t="shared" si="234"/>
        <v>7037.722426469576</v>
      </c>
    </row>
    <row r="593" spans="1:25" ht="9.75">
      <c r="A593" s="5">
        <f t="shared" si="237"/>
        <v>579</v>
      </c>
      <c r="B593" s="2">
        <f t="shared" si="238"/>
        <v>6970</v>
      </c>
      <c r="C593" s="2">
        <f t="shared" si="239"/>
        <v>0</v>
      </c>
      <c r="D593" s="3">
        <f t="shared" si="240"/>
        <v>0</v>
      </c>
      <c r="E593" s="2">
        <f t="shared" si="241"/>
        <v>0</v>
      </c>
      <c r="F593" s="2">
        <f t="shared" si="242"/>
        <v>0</v>
      </c>
      <c r="G593" s="2">
        <f t="shared" si="243"/>
        <v>0</v>
      </c>
      <c r="H593" s="5">
        <f t="shared" si="244"/>
        <v>45</v>
      </c>
      <c r="I593" s="2">
        <f t="shared" si="245"/>
        <v>-82.21603039969922</v>
      </c>
      <c r="J593" s="5">
        <f t="shared" si="246"/>
        <v>0.2</v>
      </c>
      <c r="K593" s="2">
        <f t="shared" si="247"/>
        <v>2.416333317895037E-25</v>
      </c>
      <c r="L593" s="5">
        <f t="shared" si="248"/>
        <v>-6.901220491733358</v>
      </c>
      <c r="M593" s="5">
        <f t="shared" si="249"/>
        <v>-3.247729646376188E-29</v>
      </c>
      <c r="N593" s="2">
        <f t="shared" si="225"/>
        <v>-429.00948439723544</v>
      </c>
      <c r="O593" s="2">
        <f t="shared" si="226"/>
        <v>3087.9677069553622</v>
      </c>
      <c r="P593" s="2">
        <f t="shared" si="227"/>
        <v>3117.626292053289</v>
      </c>
      <c r="Q593" s="2">
        <f t="shared" si="235"/>
        <v>11223.454651391841</v>
      </c>
      <c r="R593" s="2">
        <f t="shared" si="228"/>
        <v>554689.5831252466</v>
      </c>
      <c r="S593" s="18">
        <f t="shared" si="229"/>
        <v>1413.5462979010572</v>
      </c>
      <c r="T593" s="14">
        <f t="shared" si="230"/>
        <v>4.3442173571679016E-32</v>
      </c>
      <c r="U593" s="3">
        <f t="shared" si="231"/>
        <v>1509.0122077382052</v>
      </c>
      <c r="V593" s="2">
        <f t="shared" si="236"/>
        <v>1236.0122077382052</v>
      </c>
      <c r="W593" s="2">
        <f t="shared" si="232"/>
        <v>710.8082081377318</v>
      </c>
      <c r="X593" s="5">
        <f t="shared" si="233"/>
        <v>4.386030234824179</v>
      </c>
      <c r="Y593" s="2">
        <f t="shared" si="234"/>
        <v>7041.864612862937</v>
      </c>
    </row>
    <row r="594" spans="1:25" ht="9.75">
      <c r="A594" s="5">
        <f t="shared" si="237"/>
        <v>580</v>
      </c>
      <c r="B594" s="2">
        <f t="shared" si="238"/>
        <v>6970</v>
      </c>
      <c r="C594" s="2">
        <f t="shared" si="239"/>
        <v>0</v>
      </c>
      <c r="D594" s="3">
        <f t="shared" si="240"/>
        <v>0</v>
      </c>
      <c r="E594" s="2">
        <f t="shared" si="241"/>
        <v>0</v>
      </c>
      <c r="F594" s="2">
        <f t="shared" si="242"/>
        <v>0</v>
      </c>
      <c r="G594" s="2">
        <f t="shared" si="243"/>
        <v>0</v>
      </c>
      <c r="H594" s="5">
        <f t="shared" si="244"/>
        <v>45</v>
      </c>
      <c r="I594" s="2">
        <f t="shared" si="245"/>
        <v>-82.09036845579053</v>
      </c>
      <c r="J594" s="5">
        <f t="shared" si="246"/>
        <v>0.2</v>
      </c>
      <c r="K594" s="2">
        <f t="shared" si="247"/>
        <v>2.5586250759906696E-25</v>
      </c>
      <c r="L594" s="5">
        <f t="shared" si="248"/>
        <v>-6.9021522030075735</v>
      </c>
      <c r="M594" s="5">
        <f t="shared" si="249"/>
        <v>-3.43482033206466E-29</v>
      </c>
      <c r="N594" s="2">
        <f t="shared" si="225"/>
        <v>-435.911636600243</v>
      </c>
      <c r="O594" s="2">
        <f t="shared" si="226"/>
        <v>3087.9677069553622</v>
      </c>
      <c r="P594" s="2">
        <f t="shared" si="227"/>
        <v>3118.583574978016</v>
      </c>
      <c r="Q594" s="2">
        <f t="shared" si="235"/>
        <v>11226.900869920857</v>
      </c>
      <c r="R594" s="2">
        <f t="shared" si="228"/>
        <v>554257.1225647478</v>
      </c>
      <c r="S594" s="18">
        <f t="shared" si="229"/>
        <v>1416.6342656080126</v>
      </c>
      <c r="T594" s="14">
        <f t="shared" si="230"/>
        <v>4.597213701761031E-32</v>
      </c>
      <c r="U594" s="3">
        <f t="shared" si="231"/>
        <v>1507.7753705351788</v>
      </c>
      <c r="V594" s="2">
        <f t="shared" si="236"/>
        <v>1234.7753705351788</v>
      </c>
      <c r="W594" s="2">
        <f t="shared" si="232"/>
        <v>710.401695210863</v>
      </c>
      <c r="X594" s="5">
        <f t="shared" si="233"/>
        <v>4.3898875748774095</v>
      </c>
      <c r="Y594" s="2">
        <f t="shared" si="234"/>
        <v>7046.07725526985</v>
      </c>
    </row>
    <row r="595" spans="1:25" ht="9.75">
      <c r="A595" s="5">
        <f t="shared" si="237"/>
        <v>581</v>
      </c>
      <c r="B595" s="2">
        <f t="shared" si="238"/>
        <v>6970</v>
      </c>
      <c r="C595" s="2">
        <f t="shared" si="239"/>
        <v>0</v>
      </c>
      <c r="D595" s="3">
        <f t="shared" si="240"/>
        <v>0</v>
      </c>
      <c r="E595" s="2">
        <f t="shared" si="241"/>
        <v>0</v>
      </c>
      <c r="F595" s="2">
        <f t="shared" si="242"/>
        <v>0</v>
      </c>
      <c r="G595" s="2">
        <f t="shared" si="243"/>
        <v>0</v>
      </c>
      <c r="H595" s="5">
        <f t="shared" si="244"/>
        <v>45</v>
      </c>
      <c r="I595" s="2">
        <f t="shared" si="245"/>
        <v>-81.96476609452796</v>
      </c>
      <c r="J595" s="5">
        <f t="shared" si="246"/>
        <v>0.2</v>
      </c>
      <c r="K595" s="2">
        <f t="shared" si="247"/>
        <v>2.711770712490957E-25</v>
      </c>
      <c r="L595" s="5">
        <f t="shared" si="248"/>
        <v>-6.903099205815587</v>
      </c>
      <c r="M595" s="5">
        <f t="shared" si="249"/>
        <v>-3.635989064779937E-29</v>
      </c>
      <c r="N595" s="2">
        <f t="shared" si="225"/>
        <v>-442.8147358060586</v>
      </c>
      <c r="O595" s="2">
        <f t="shared" si="226"/>
        <v>3087.9677069553622</v>
      </c>
      <c r="P595" s="2">
        <f t="shared" si="227"/>
        <v>3119.5559699172168</v>
      </c>
      <c r="Q595" s="2">
        <f t="shared" si="235"/>
        <v>11230.401491701981</v>
      </c>
      <c r="R595" s="2">
        <f t="shared" si="228"/>
        <v>553817.7593785446</v>
      </c>
      <c r="S595" s="18">
        <f t="shared" si="229"/>
        <v>1419.722233314968</v>
      </c>
      <c r="T595" s="14">
        <f t="shared" si="230"/>
        <v>4.8693413104125003E-32</v>
      </c>
      <c r="U595" s="3">
        <f t="shared" si="231"/>
        <v>1506.5187918226377</v>
      </c>
      <c r="V595" s="2">
        <f t="shared" si="236"/>
        <v>1233.5187918226377</v>
      </c>
      <c r="W595" s="2">
        <f t="shared" si="232"/>
        <v>709.988693815832</v>
      </c>
      <c r="X595" s="5">
        <f t="shared" si="233"/>
        <v>4.393810770635196</v>
      </c>
      <c r="Y595" s="2">
        <f t="shared" si="234"/>
        <v>7050.360520663267</v>
      </c>
    </row>
    <row r="596" spans="1:25" ht="9.75">
      <c r="A596" s="5">
        <f t="shared" si="237"/>
        <v>582</v>
      </c>
      <c r="B596" s="2">
        <f t="shared" si="238"/>
        <v>6970</v>
      </c>
      <c r="C596" s="2">
        <f t="shared" si="239"/>
        <v>0</v>
      </c>
      <c r="D596" s="3">
        <f t="shared" si="240"/>
        <v>0</v>
      </c>
      <c r="E596" s="2">
        <f t="shared" si="241"/>
        <v>0</v>
      </c>
      <c r="F596" s="2">
        <f t="shared" si="242"/>
        <v>0</v>
      </c>
      <c r="G596" s="2">
        <f t="shared" si="243"/>
        <v>0</v>
      </c>
      <c r="H596" s="5">
        <f t="shared" si="244"/>
        <v>45</v>
      </c>
      <c r="I596" s="2">
        <f t="shared" si="245"/>
        <v>-81.83922420529875</v>
      </c>
      <c r="J596" s="5">
        <f t="shared" si="246"/>
        <v>0.2</v>
      </c>
      <c r="K596" s="2">
        <f t="shared" si="247"/>
        <v>2.87670834571807E-25</v>
      </c>
      <c r="L596" s="5">
        <f t="shared" si="248"/>
        <v>-6.904061511002698</v>
      </c>
      <c r="M596" s="5">
        <f t="shared" si="249"/>
        <v>-3.852437047297626E-29</v>
      </c>
      <c r="N596" s="2">
        <f t="shared" si="225"/>
        <v>-449.7187973170613</v>
      </c>
      <c r="O596" s="2">
        <f t="shared" si="226"/>
        <v>3087.9677069553622</v>
      </c>
      <c r="P596" s="2">
        <f t="shared" si="227"/>
        <v>3120.5434712337305</v>
      </c>
      <c r="Q596" s="2">
        <f t="shared" si="235"/>
        <v>11233.95649644143</v>
      </c>
      <c r="R596" s="2">
        <f t="shared" si="228"/>
        <v>553371.4926119831</v>
      </c>
      <c r="S596" s="18">
        <f t="shared" si="229"/>
        <v>1422.8102010219234</v>
      </c>
      <c r="T596" s="14">
        <f t="shared" si="230"/>
        <v>5.162239793658002E-32</v>
      </c>
      <c r="U596" s="3">
        <f t="shared" si="231"/>
        <v>1505.2424688702715</v>
      </c>
      <c r="V596" s="2">
        <f t="shared" si="236"/>
        <v>1232.2424688702715</v>
      </c>
      <c r="W596" s="2">
        <f t="shared" si="232"/>
        <v>709.5692030552641</v>
      </c>
      <c r="X596" s="5">
        <f t="shared" si="233"/>
        <v>4.397800042331728</v>
      </c>
      <c r="Y596" s="2">
        <f t="shared" si="234"/>
        <v>7054.714578661479</v>
      </c>
    </row>
    <row r="597" spans="1:25" ht="9.75">
      <c r="A597" s="5">
        <f t="shared" si="237"/>
        <v>583</v>
      </c>
      <c r="B597" s="2">
        <f t="shared" si="238"/>
        <v>6970</v>
      </c>
      <c r="C597" s="2">
        <f t="shared" si="239"/>
        <v>0</v>
      </c>
      <c r="D597" s="3">
        <f t="shared" si="240"/>
        <v>0</v>
      </c>
      <c r="E597" s="2">
        <f t="shared" si="241"/>
        <v>0</v>
      </c>
      <c r="F597" s="2">
        <f t="shared" si="242"/>
        <v>0</v>
      </c>
      <c r="G597" s="2">
        <f t="shared" si="243"/>
        <v>0</v>
      </c>
      <c r="H597" s="5">
        <f t="shared" si="244"/>
        <v>45</v>
      </c>
      <c r="I597" s="2">
        <f t="shared" si="245"/>
        <v>-81.71374367453022</v>
      </c>
      <c r="J597" s="5">
        <f t="shared" si="246"/>
        <v>0.2</v>
      </c>
      <c r="K597" s="2">
        <f t="shared" si="247"/>
        <v>3.054466057702989E-25</v>
      </c>
      <c r="L597" s="5">
        <f t="shared" si="248"/>
        <v>-6.905039129593396</v>
      </c>
      <c r="M597" s="5">
        <f t="shared" si="249"/>
        <v>-4.085479382657856E-29</v>
      </c>
      <c r="N597" s="2">
        <f t="shared" si="225"/>
        <v>-456.62383644665465</v>
      </c>
      <c r="O597" s="2">
        <f t="shared" si="226"/>
        <v>3087.9677069553622</v>
      </c>
      <c r="P597" s="2">
        <f t="shared" si="227"/>
        <v>3121.5460732160304</v>
      </c>
      <c r="Q597" s="2">
        <f t="shared" si="235"/>
        <v>11237.565863577709</v>
      </c>
      <c r="R597" s="2">
        <f t="shared" si="228"/>
        <v>552918.3212951012</v>
      </c>
      <c r="S597" s="18">
        <f t="shared" si="229"/>
        <v>1425.8981687288788</v>
      </c>
      <c r="T597" s="14">
        <f t="shared" si="230"/>
        <v>5.477704745966869E-32</v>
      </c>
      <c r="U597" s="3">
        <f t="shared" si="231"/>
        <v>1503.9463989039896</v>
      </c>
      <c r="V597" s="2">
        <f t="shared" si="236"/>
        <v>1230.9463989039896</v>
      </c>
      <c r="W597" s="2">
        <f t="shared" si="232"/>
        <v>709.1432220173951</v>
      </c>
      <c r="X597" s="5">
        <f t="shared" si="233"/>
        <v>4.401855614350721</v>
      </c>
      <c r="Y597" s="2">
        <f t="shared" si="234"/>
        <v>7059.139601525471</v>
      </c>
    </row>
    <row r="598" spans="1:25" ht="9.75">
      <c r="A598" s="5">
        <f t="shared" si="237"/>
        <v>584</v>
      </c>
      <c r="B598" s="2">
        <f t="shared" si="238"/>
        <v>6970</v>
      </c>
      <c r="C598" s="2">
        <f t="shared" si="239"/>
        <v>0</v>
      </c>
      <c r="D598" s="3">
        <f t="shared" si="240"/>
        <v>0</v>
      </c>
      <c r="E598" s="2">
        <f t="shared" si="241"/>
        <v>0</v>
      </c>
      <c r="F598" s="2">
        <f t="shared" si="242"/>
        <v>0</v>
      </c>
      <c r="G598" s="2">
        <f t="shared" si="243"/>
        <v>0</v>
      </c>
      <c r="H598" s="5">
        <f t="shared" si="244"/>
        <v>45</v>
      </c>
      <c r="I598" s="2">
        <f t="shared" si="245"/>
        <v>-81.58832538565136</v>
      </c>
      <c r="J598" s="5">
        <f t="shared" si="246"/>
        <v>0.2</v>
      </c>
      <c r="K598" s="2">
        <f t="shared" si="247"/>
        <v>3.246171248671742E-25</v>
      </c>
      <c r="L598" s="5">
        <f t="shared" si="248"/>
        <v>-6.90603207279166</v>
      </c>
      <c r="M598" s="5">
        <f t="shared" si="249"/>
        <v>-4.336556792319947E-29</v>
      </c>
      <c r="N598" s="2">
        <f t="shared" si="225"/>
        <v>-463.5298685194463</v>
      </c>
      <c r="O598" s="2">
        <f t="shared" si="226"/>
        <v>3087.9677069553622</v>
      </c>
      <c r="P598" s="2">
        <f t="shared" si="227"/>
        <v>3122.5637700788134</v>
      </c>
      <c r="Q598" s="2">
        <f t="shared" si="235"/>
        <v>11241.229572283728</v>
      </c>
      <c r="R598" s="2">
        <f t="shared" si="228"/>
        <v>552458.2444426181</v>
      </c>
      <c r="S598" s="18">
        <f t="shared" si="229"/>
        <v>1428.9861364358342</v>
      </c>
      <c r="T598" s="14">
        <f t="shared" si="230"/>
        <v>5.817703839226078E-32</v>
      </c>
      <c r="U598" s="3">
        <f t="shared" si="231"/>
        <v>1502.6305791058878</v>
      </c>
      <c r="V598" s="2">
        <f t="shared" si="236"/>
        <v>1229.6305791058878</v>
      </c>
      <c r="W598" s="2">
        <f t="shared" si="232"/>
        <v>708.710749776061</v>
      </c>
      <c r="X598" s="5">
        <f t="shared" si="233"/>
        <v>4.4059777152603985</v>
      </c>
      <c r="Y598" s="2">
        <f t="shared" si="234"/>
        <v>7063.635764156038</v>
      </c>
    </row>
    <row r="599" spans="1:25" ht="9.75">
      <c r="A599" s="5">
        <f t="shared" si="237"/>
        <v>585</v>
      </c>
      <c r="B599" s="2">
        <f t="shared" si="238"/>
        <v>6970</v>
      </c>
      <c r="C599" s="2">
        <f t="shared" si="239"/>
        <v>0</v>
      </c>
      <c r="D599" s="3">
        <f t="shared" si="240"/>
        <v>0</v>
      </c>
      <c r="E599" s="2">
        <f t="shared" si="241"/>
        <v>0</v>
      </c>
      <c r="F599" s="2">
        <f t="shared" si="242"/>
        <v>0</v>
      </c>
      <c r="G599" s="2">
        <f t="shared" si="243"/>
        <v>0</v>
      </c>
      <c r="H599" s="5">
        <f t="shared" si="244"/>
        <v>45</v>
      </c>
      <c r="I599" s="2">
        <f t="shared" si="245"/>
        <v>-81.4629702190543</v>
      </c>
      <c r="J599" s="5">
        <f t="shared" si="246"/>
        <v>0.2</v>
      </c>
      <c r="K599" s="2">
        <f t="shared" si="247"/>
        <v>3.4530610344363907E-25</v>
      </c>
      <c r="L599" s="5">
        <f t="shared" si="248"/>
        <v>-6.907040351981272</v>
      </c>
      <c r="M599" s="5">
        <f t="shared" si="249"/>
        <v>-4.607248627811628E-29</v>
      </c>
      <c r="N599" s="2">
        <f t="shared" si="225"/>
        <v>-470.4369088714276</v>
      </c>
      <c r="O599" s="2">
        <f t="shared" si="226"/>
        <v>3087.9677069553622</v>
      </c>
      <c r="P599" s="2">
        <f t="shared" si="227"/>
        <v>3123.5965559635997</v>
      </c>
      <c r="Q599" s="2">
        <f t="shared" si="235"/>
        <v>11244.947601468959</v>
      </c>
      <c r="R599" s="2">
        <f t="shared" si="228"/>
        <v>551991.2610539227</v>
      </c>
      <c r="S599" s="18">
        <f t="shared" si="229"/>
        <v>1432.0741041427896</v>
      </c>
      <c r="T599" s="14">
        <f t="shared" si="230"/>
        <v>6.184394696897834E-32</v>
      </c>
      <c r="U599" s="3">
        <f t="shared" si="231"/>
        <v>1501.295006614219</v>
      </c>
      <c r="V599" s="2">
        <f t="shared" si="236"/>
        <v>1228.295006614219</v>
      </c>
      <c r="W599" s="2">
        <f t="shared" si="232"/>
        <v>708.2717853906873</v>
      </c>
      <c r="X599" s="5">
        <f t="shared" si="233"/>
        <v>4.410166577849213</v>
      </c>
      <c r="Y599" s="2">
        <f t="shared" si="234"/>
        <v>7068.203244090726</v>
      </c>
    </row>
    <row r="600" spans="1:25" ht="9.75">
      <c r="A600" s="5">
        <f t="shared" si="237"/>
        <v>586</v>
      </c>
      <c r="B600" s="2">
        <f t="shared" si="238"/>
        <v>6970</v>
      </c>
      <c r="C600" s="2">
        <f t="shared" si="239"/>
        <v>0</v>
      </c>
      <c r="D600" s="3">
        <f t="shared" si="240"/>
        <v>0</v>
      </c>
      <c r="E600" s="2">
        <f t="shared" si="241"/>
        <v>0</v>
      </c>
      <c r="F600" s="2">
        <f t="shared" si="242"/>
        <v>0</v>
      </c>
      <c r="G600" s="2">
        <f t="shared" si="243"/>
        <v>0</v>
      </c>
      <c r="H600" s="5">
        <f t="shared" si="244"/>
        <v>45</v>
      </c>
      <c r="I600" s="2">
        <f t="shared" si="245"/>
        <v>-81.33767905205663</v>
      </c>
      <c r="J600" s="5">
        <f t="shared" si="246"/>
        <v>0.2</v>
      </c>
      <c r="K600" s="2">
        <f t="shared" si="247"/>
        <v>3.676493810170237E-25</v>
      </c>
      <c r="L600" s="5">
        <f t="shared" si="248"/>
        <v>-6.908063978726133</v>
      </c>
      <c r="M600" s="5">
        <f t="shared" si="249"/>
        <v>-4.899287327577741E-29</v>
      </c>
      <c r="N600" s="2">
        <f t="shared" si="225"/>
        <v>-477.34497285015374</v>
      </c>
      <c r="O600" s="2">
        <f t="shared" si="226"/>
        <v>3087.9677069553622</v>
      </c>
      <c r="P600" s="2">
        <f t="shared" si="227"/>
        <v>3124.6444249393357</v>
      </c>
      <c r="Q600" s="2">
        <f t="shared" si="235"/>
        <v>11248.71992978161</v>
      </c>
      <c r="R600" s="2">
        <f t="shared" si="228"/>
        <v>551517.3701130619</v>
      </c>
      <c r="S600" s="18">
        <f t="shared" si="229"/>
        <v>1435.162071849745</v>
      </c>
      <c r="T600" s="14">
        <f t="shared" si="230"/>
        <v>6.580144758120712E-32</v>
      </c>
      <c r="U600" s="3">
        <f t="shared" si="231"/>
        <v>1499.9396785233569</v>
      </c>
      <c r="V600" s="2">
        <f t="shared" si="236"/>
        <v>1226.9396785233569</v>
      </c>
      <c r="W600" s="2">
        <f t="shared" si="232"/>
        <v>707.8263279062782</v>
      </c>
      <c r="X600" s="5">
        <f t="shared" si="233"/>
        <v>4.414422439162313</v>
      </c>
      <c r="Y600" s="2">
        <f t="shared" si="234"/>
        <v>7072.8422215004875</v>
      </c>
    </row>
    <row r="601" spans="1:25" ht="9.75">
      <c r="A601" s="5">
        <f t="shared" si="237"/>
        <v>587</v>
      </c>
      <c r="B601" s="2">
        <f t="shared" si="238"/>
        <v>6970</v>
      </c>
      <c r="C601" s="2">
        <f t="shared" si="239"/>
        <v>0</v>
      </c>
      <c r="D601" s="3">
        <f t="shared" si="240"/>
        <v>0</v>
      </c>
      <c r="E601" s="2">
        <f t="shared" si="241"/>
        <v>0</v>
      </c>
      <c r="F601" s="2">
        <f t="shared" si="242"/>
        <v>0</v>
      </c>
      <c r="G601" s="2">
        <f t="shared" si="243"/>
        <v>0</v>
      </c>
      <c r="H601" s="5">
        <f t="shared" si="244"/>
        <v>45</v>
      </c>
      <c r="I601" s="2">
        <f t="shared" si="245"/>
        <v>-81.21245275886376</v>
      </c>
      <c r="J601" s="5">
        <f t="shared" si="246"/>
        <v>0.2</v>
      </c>
      <c r="K601" s="2">
        <f t="shared" si="247"/>
        <v>3.917962119473328E-25</v>
      </c>
      <c r="L601" s="5">
        <f t="shared" si="248"/>
        <v>-6.909102964770579</v>
      </c>
      <c r="M601" s="5">
        <f t="shared" si="249"/>
        <v>-5.214574489510624E-29</v>
      </c>
      <c r="N601" s="2">
        <f t="shared" si="225"/>
        <v>-484.2540758149243</v>
      </c>
      <c r="O601" s="2">
        <f t="shared" si="226"/>
        <v>3087.9677069553622</v>
      </c>
      <c r="P601" s="2">
        <f t="shared" si="227"/>
        <v>3125.7073710030063</v>
      </c>
      <c r="Q601" s="2">
        <f t="shared" si="235"/>
        <v>11252.546535610823</v>
      </c>
      <c r="R601" s="2">
        <f t="shared" si="228"/>
        <v>551036.5705887293</v>
      </c>
      <c r="S601" s="18">
        <f t="shared" si="229"/>
        <v>1438.2500395567004</v>
      </c>
      <c r="T601" s="14">
        <f t="shared" si="230"/>
        <v>7.007553366978918E-32</v>
      </c>
      <c r="U601" s="3">
        <f t="shared" si="231"/>
        <v>1498.5645918837658</v>
      </c>
      <c r="V601" s="2">
        <f t="shared" si="236"/>
        <v>1225.5645918837658</v>
      </c>
      <c r="W601" s="2">
        <f t="shared" si="232"/>
        <v>707.3743763534055</v>
      </c>
      <c r="X601" s="5">
        <f t="shared" si="233"/>
        <v>4.418745540538773</v>
      </c>
      <c r="Y601" s="2">
        <f t="shared" si="234"/>
        <v>7077.552879186148</v>
      </c>
    </row>
    <row r="602" spans="1:25" ht="9.75">
      <c r="A602" s="5">
        <f t="shared" si="237"/>
        <v>588</v>
      </c>
      <c r="B602" s="2">
        <f t="shared" si="238"/>
        <v>6970</v>
      </c>
      <c r="C602" s="2">
        <f t="shared" si="239"/>
        <v>0</v>
      </c>
      <c r="D602" s="3">
        <f t="shared" si="240"/>
        <v>0</v>
      </c>
      <c r="E602" s="2">
        <f t="shared" si="241"/>
        <v>0</v>
      </c>
      <c r="F602" s="2">
        <f t="shared" si="242"/>
        <v>0</v>
      </c>
      <c r="G602" s="2">
        <f t="shared" si="243"/>
        <v>0</v>
      </c>
      <c r="H602" s="5">
        <f t="shared" si="244"/>
        <v>45</v>
      </c>
      <c r="I602" s="2">
        <f t="shared" si="245"/>
        <v>-81.08729221053169</v>
      </c>
      <c r="J602" s="5">
        <f t="shared" si="246"/>
        <v>0.2</v>
      </c>
      <c r="K602" s="2">
        <f t="shared" si="247"/>
        <v>4.179106985082198E-25</v>
      </c>
      <c r="L602" s="5">
        <f t="shared" si="248"/>
        <v>-6.9101573220397</v>
      </c>
      <c r="M602" s="5">
        <f t="shared" si="249"/>
        <v>-5.55519875086628E-29</v>
      </c>
      <c r="N602" s="2">
        <f t="shared" si="225"/>
        <v>-491.164233136964</v>
      </c>
      <c r="O602" s="2">
        <f t="shared" si="226"/>
        <v>3087.9677069553622</v>
      </c>
      <c r="P602" s="2">
        <f t="shared" si="227"/>
        <v>3126.785388080253</v>
      </c>
      <c r="Q602" s="2">
        <f t="shared" si="235"/>
        <v>11256.427397088912</v>
      </c>
      <c r="R602" s="2">
        <f t="shared" si="228"/>
        <v>550548.8614342534</v>
      </c>
      <c r="S602" s="18">
        <f t="shared" si="229"/>
        <v>1441.3380072636558</v>
      </c>
      <c r="T602" s="14">
        <f t="shared" si="230"/>
        <v>7.469476351495083E-32</v>
      </c>
      <c r="U602" s="3">
        <f t="shared" si="231"/>
        <v>1497.1697437019648</v>
      </c>
      <c r="V602" s="2">
        <f t="shared" si="236"/>
        <v>1224.1697437019648</v>
      </c>
      <c r="W602" s="2">
        <f t="shared" si="232"/>
        <v>706.9159297481981</v>
      </c>
      <c r="X602" s="5">
        <f t="shared" si="233"/>
        <v>4.423136127649588</v>
      </c>
      <c r="Y602" s="2">
        <f t="shared" si="234"/>
        <v>7082.335402574578</v>
      </c>
    </row>
    <row r="603" spans="1:25" ht="9.75">
      <c r="A603" s="5">
        <f t="shared" si="237"/>
        <v>589</v>
      </c>
      <c r="B603" s="2">
        <f t="shared" si="238"/>
        <v>6970</v>
      </c>
      <c r="C603" s="2">
        <f t="shared" si="239"/>
        <v>0</v>
      </c>
      <c r="D603" s="3">
        <f t="shared" si="240"/>
        <v>0</v>
      </c>
      <c r="E603" s="2">
        <f t="shared" si="241"/>
        <v>0</v>
      </c>
      <c r="F603" s="2">
        <f t="shared" si="242"/>
        <v>0</v>
      </c>
      <c r="G603" s="2">
        <f t="shared" si="243"/>
        <v>0</v>
      </c>
      <c r="H603" s="5">
        <f t="shared" si="244"/>
        <v>45</v>
      </c>
      <c r="I603" s="2">
        <f t="shared" si="245"/>
        <v>-80.96219827493023</v>
      </c>
      <c r="J603" s="5">
        <f t="shared" si="246"/>
        <v>0.2</v>
      </c>
      <c r="K603" s="2">
        <f t="shared" si="247"/>
        <v>4.461733877322686E-25</v>
      </c>
      <c r="L603" s="5">
        <f t="shared" si="248"/>
        <v>-6.91122706263969</v>
      </c>
      <c r="M603" s="5">
        <f t="shared" si="249"/>
        <v>-5.923455691263026E-29</v>
      </c>
      <c r="N603" s="2">
        <f t="shared" si="225"/>
        <v>-498.0754601996037</v>
      </c>
      <c r="O603" s="2">
        <f t="shared" si="226"/>
        <v>3087.9677069553622</v>
      </c>
      <c r="P603" s="2">
        <f t="shared" si="227"/>
        <v>3127.8784700260026</v>
      </c>
      <c r="Q603" s="2">
        <f t="shared" si="235"/>
        <v>11260.362492093609</v>
      </c>
      <c r="R603" s="2">
        <f t="shared" si="228"/>
        <v>550054.2415875851</v>
      </c>
      <c r="S603" s="18">
        <f t="shared" si="229"/>
        <v>1444.4259749706112</v>
      </c>
      <c r="T603" s="14">
        <f t="shared" si="230"/>
        <v>7.969053390066325E-32</v>
      </c>
      <c r="U603" s="3">
        <f t="shared" si="231"/>
        <v>1495.7551309404932</v>
      </c>
      <c r="V603" s="2">
        <f t="shared" si="236"/>
        <v>1222.7551309404932</v>
      </c>
      <c r="W603" s="2">
        <f t="shared" si="232"/>
        <v>706.4509870923299</v>
      </c>
      <c r="X603" s="5">
        <f t="shared" si="233"/>
        <v>4.427594450536458</v>
      </c>
      <c r="Y603" s="2">
        <f t="shared" si="234"/>
        <v>7087.1899797146425</v>
      </c>
    </row>
    <row r="604" spans="1:25" ht="9.75">
      <c r="A604" s="5">
        <f t="shared" si="237"/>
        <v>590</v>
      </c>
      <c r="B604" s="2">
        <f t="shared" si="238"/>
        <v>6970</v>
      </c>
      <c r="C604" s="2">
        <f t="shared" si="239"/>
        <v>0</v>
      </c>
      <c r="D604" s="3">
        <f t="shared" si="240"/>
        <v>0</v>
      </c>
      <c r="E604" s="2">
        <f t="shared" si="241"/>
        <v>0</v>
      </c>
      <c r="F604" s="2">
        <f t="shared" si="242"/>
        <v>0</v>
      </c>
      <c r="G604" s="2">
        <f t="shared" si="243"/>
        <v>0</v>
      </c>
      <c r="H604" s="5">
        <f t="shared" si="244"/>
        <v>45</v>
      </c>
      <c r="I604" s="2">
        <f t="shared" si="245"/>
        <v>-80.83717181670654</v>
      </c>
      <c r="J604" s="5">
        <f t="shared" si="246"/>
        <v>0.2</v>
      </c>
      <c r="K604" s="2">
        <f t="shared" si="247"/>
        <v>4.767830518768518E-25</v>
      </c>
      <c r="L604" s="5">
        <f t="shared" si="248"/>
        <v>-6.912312198858157</v>
      </c>
      <c r="M604" s="5">
        <f t="shared" si="249"/>
        <v>-6.321870001599171E-29</v>
      </c>
      <c r="N604" s="2">
        <f t="shared" si="225"/>
        <v>-504.98777239846186</v>
      </c>
      <c r="O604" s="2">
        <f t="shared" si="226"/>
        <v>3087.9677069553622</v>
      </c>
      <c r="P604" s="2">
        <f t="shared" si="227"/>
        <v>3128.9866106250947</v>
      </c>
      <c r="Q604" s="2">
        <f t="shared" si="235"/>
        <v>11264.351798250342</v>
      </c>
      <c r="R604" s="2">
        <f t="shared" si="228"/>
        <v>549552.709971286</v>
      </c>
      <c r="S604" s="18">
        <f t="shared" si="229"/>
        <v>1447.5139426775665</v>
      </c>
      <c r="T604" s="14">
        <f t="shared" si="230"/>
        <v>8.50973850059522E-32</v>
      </c>
      <c r="U604" s="3">
        <f t="shared" si="231"/>
        <v>1494.320750517878</v>
      </c>
      <c r="V604" s="2">
        <f t="shared" si="236"/>
        <v>1221.320750517878</v>
      </c>
      <c r="W604" s="2">
        <f t="shared" si="232"/>
        <v>705.9795473730089</v>
      </c>
      <c r="X604" s="5">
        <f t="shared" si="233"/>
        <v>4.4321207636513495</v>
      </c>
      <c r="Y604" s="2">
        <f t="shared" si="234"/>
        <v>7092.116801272844</v>
      </c>
    </row>
    <row r="605" spans="1:25" ht="9.75">
      <c r="A605" s="5">
        <f t="shared" si="237"/>
        <v>591</v>
      </c>
      <c r="B605" s="2">
        <f t="shared" si="238"/>
        <v>6970</v>
      </c>
      <c r="C605" s="2">
        <f t="shared" si="239"/>
        <v>0</v>
      </c>
      <c r="D605" s="3">
        <f t="shared" si="240"/>
        <v>0</v>
      </c>
      <c r="E605" s="2">
        <f t="shared" si="241"/>
        <v>0</v>
      </c>
      <c r="F605" s="2">
        <f t="shared" si="242"/>
        <v>0</v>
      </c>
      <c r="G605" s="2">
        <f t="shared" si="243"/>
        <v>0</v>
      </c>
      <c r="H605" s="5">
        <f t="shared" si="244"/>
        <v>45</v>
      </c>
      <c r="I605" s="2">
        <f t="shared" si="245"/>
        <v>-80.7122136972491</v>
      </c>
      <c r="J605" s="5">
        <f t="shared" si="246"/>
        <v>0.2</v>
      </c>
      <c r="K605" s="2">
        <f t="shared" si="247"/>
        <v>5.09958674890752E-25</v>
      </c>
      <c r="L605" s="5">
        <f t="shared" si="248"/>
        <v>-6.913412743164476</v>
      </c>
      <c r="M605" s="5">
        <f t="shared" si="249"/>
        <v>-6.753220192453163E-29</v>
      </c>
      <c r="N605" s="2">
        <f t="shared" si="225"/>
        <v>-511.90118514162634</v>
      </c>
      <c r="O605" s="2">
        <f t="shared" si="226"/>
        <v>3087.9677069553622</v>
      </c>
      <c r="P605" s="2">
        <f t="shared" si="227"/>
        <v>3130.109803592928</v>
      </c>
      <c r="Q605" s="2">
        <f t="shared" si="235"/>
        <v>11268.395292934541</v>
      </c>
      <c r="R605" s="2">
        <f t="shared" si="228"/>
        <v>549044.265492516</v>
      </c>
      <c r="S605" s="18">
        <f t="shared" si="229"/>
        <v>1450.601910384522</v>
      </c>
      <c r="T605" s="14">
        <f t="shared" si="230"/>
        <v>9.095334030056104E-32</v>
      </c>
      <c r="U605" s="3">
        <f t="shared" si="231"/>
        <v>1492.8665993085956</v>
      </c>
      <c r="V605" s="2">
        <f t="shared" si="236"/>
        <v>1219.8665993085956</v>
      </c>
      <c r="W605" s="2">
        <f t="shared" si="232"/>
        <v>705.5016095629651</v>
      </c>
      <c r="X605" s="5">
        <f t="shared" si="233"/>
        <v>4.436715325896886</v>
      </c>
      <c r="Y605" s="2">
        <f t="shared" si="234"/>
        <v>7097.116060528719</v>
      </c>
    </row>
    <row r="606" spans="1:25" ht="9.75">
      <c r="A606" s="5">
        <f t="shared" si="237"/>
        <v>592</v>
      </c>
      <c r="B606" s="2">
        <f t="shared" si="238"/>
        <v>6970</v>
      </c>
      <c r="C606" s="2">
        <f t="shared" si="239"/>
        <v>0</v>
      </c>
      <c r="D606" s="3">
        <f t="shared" si="240"/>
        <v>0</v>
      </c>
      <c r="E606" s="2">
        <f t="shared" si="241"/>
        <v>0</v>
      </c>
      <c r="F606" s="2">
        <f t="shared" si="242"/>
        <v>0</v>
      </c>
      <c r="G606" s="2">
        <f t="shared" si="243"/>
        <v>0</v>
      </c>
      <c r="H606" s="5">
        <f t="shared" si="244"/>
        <v>45</v>
      </c>
      <c r="I606" s="2">
        <f t="shared" si="245"/>
        <v>-80.58732477465186</v>
      </c>
      <c r="J606" s="5">
        <f t="shared" si="246"/>
        <v>0.2</v>
      </c>
      <c r="K606" s="2">
        <f t="shared" si="247"/>
        <v>5.459416701348233E-25</v>
      </c>
      <c r="L606" s="5">
        <f t="shared" si="248"/>
        <v>-6.9145287082101445</v>
      </c>
      <c r="M606" s="5">
        <f t="shared" si="249"/>
        <v>-7.220566150329862E-29</v>
      </c>
      <c r="N606" s="2">
        <f t="shared" si="225"/>
        <v>-518.8157138498365</v>
      </c>
      <c r="O606" s="2">
        <f t="shared" si="226"/>
        <v>3087.9677069553622</v>
      </c>
      <c r="P606" s="2">
        <f t="shared" si="227"/>
        <v>3131.2480425761023</v>
      </c>
      <c r="Q606" s="2">
        <f t="shared" si="235"/>
        <v>11272.492953273968</v>
      </c>
      <c r="R606" s="2">
        <f t="shared" si="228"/>
        <v>548528.9070430202</v>
      </c>
      <c r="S606" s="18">
        <f t="shared" si="229"/>
        <v>1453.6898780914773</v>
      </c>
      <c r="T606" s="14">
        <f t="shared" si="230"/>
        <v>9.730028570372239E-32</v>
      </c>
      <c r="U606" s="3">
        <f t="shared" si="231"/>
        <v>1491.392674143038</v>
      </c>
      <c r="V606" s="2">
        <f t="shared" si="236"/>
        <v>1218.392674143038</v>
      </c>
      <c r="W606" s="2">
        <f t="shared" si="232"/>
        <v>705.0171726204389</v>
      </c>
      <c r="X606" s="5">
        <f t="shared" si="233"/>
        <v>4.441378400667521</v>
      </c>
      <c r="Y606" s="2">
        <f t="shared" si="234"/>
        <v>7102.187953369886</v>
      </c>
    </row>
    <row r="607" spans="1:25" ht="9.75">
      <c r="A607" s="5">
        <f t="shared" si="237"/>
        <v>593</v>
      </c>
      <c r="B607" s="2">
        <f t="shared" si="238"/>
        <v>6970</v>
      </c>
      <c r="C607" s="2">
        <f t="shared" si="239"/>
        <v>0</v>
      </c>
      <c r="D607" s="3">
        <f t="shared" si="240"/>
        <v>0</v>
      </c>
      <c r="E607" s="2">
        <f t="shared" si="241"/>
        <v>0</v>
      </c>
      <c r="F607" s="2">
        <f t="shared" si="242"/>
        <v>0</v>
      </c>
      <c r="G607" s="2">
        <f t="shared" si="243"/>
        <v>0</v>
      </c>
      <c r="H607" s="5">
        <f t="shared" si="244"/>
        <v>45</v>
      </c>
      <c r="I607" s="2">
        <f t="shared" si="245"/>
        <v>-80.46250590367907</v>
      </c>
      <c r="J607" s="5">
        <f t="shared" si="246"/>
        <v>0.2</v>
      </c>
      <c r="K607" s="2">
        <f t="shared" si="247"/>
        <v>5.84998357869649E-25</v>
      </c>
      <c r="L607" s="5">
        <f t="shared" si="248"/>
        <v>-6.915660106829103</v>
      </c>
      <c r="M607" s="5">
        <f t="shared" si="249"/>
        <v>-7.727279889557983E-29</v>
      </c>
      <c r="N607" s="2">
        <f t="shared" si="225"/>
        <v>-525.7313739566656</v>
      </c>
      <c r="O607" s="2">
        <f t="shared" si="226"/>
        <v>3087.9677069553622</v>
      </c>
      <c r="P607" s="2">
        <f t="shared" si="227"/>
        <v>3132.4013211530737</v>
      </c>
      <c r="Q607" s="2">
        <f t="shared" si="235"/>
        <v>11276.644756151065</v>
      </c>
      <c r="R607" s="2">
        <f t="shared" si="228"/>
        <v>548006.633499117</v>
      </c>
      <c r="S607" s="18">
        <f t="shared" si="229"/>
        <v>1456.7778457984327</v>
      </c>
      <c r="T607" s="14">
        <f t="shared" si="230"/>
        <v>1.0418439281043861E-31</v>
      </c>
      <c r="U607" s="3">
        <f t="shared" si="231"/>
        <v>1489.8989718074747</v>
      </c>
      <c r="V607" s="2">
        <f t="shared" si="236"/>
        <v>1216.8989718074747</v>
      </c>
      <c r="W607" s="2">
        <f t="shared" si="232"/>
        <v>704.52623548917</v>
      </c>
      <c r="X607" s="5">
        <f t="shared" si="233"/>
        <v>4.446110255891564</v>
      </c>
      <c r="Y607" s="2">
        <f t="shared" si="234"/>
        <v>7107.332678286815</v>
      </c>
    </row>
    <row r="608" spans="1:25" ht="9.75">
      <c r="A608" s="5">
        <f t="shared" si="237"/>
        <v>594</v>
      </c>
      <c r="B608" s="2">
        <f t="shared" si="238"/>
        <v>6970</v>
      </c>
      <c r="C608" s="2">
        <f t="shared" si="239"/>
        <v>0</v>
      </c>
      <c r="D608" s="3">
        <f t="shared" si="240"/>
        <v>0</v>
      </c>
      <c r="E608" s="2">
        <f t="shared" si="241"/>
        <v>0</v>
      </c>
      <c r="F608" s="2">
        <f t="shared" si="242"/>
        <v>0</v>
      </c>
      <c r="G608" s="2">
        <f t="shared" si="243"/>
        <v>0</v>
      </c>
      <c r="H608" s="5">
        <f t="shared" si="244"/>
        <v>45</v>
      </c>
      <c r="I608" s="2">
        <f t="shared" si="245"/>
        <v>-80.33775793573024</v>
      </c>
      <c r="J608" s="5">
        <f t="shared" si="246"/>
        <v>0.2</v>
      </c>
      <c r="K608" s="2">
        <f t="shared" si="247"/>
        <v>6.274227347235862E-25</v>
      </c>
      <c r="L608" s="5">
        <f t="shared" si="248"/>
        <v>-6.9168069520381295</v>
      </c>
      <c r="M608" s="5">
        <f t="shared" si="249"/>
        <v>-8.277079892373166E-29</v>
      </c>
      <c r="N608" s="2">
        <f t="shared" si="225"/>
        <v>-532.6481809087037</v>
      </c>
      <c r="O608" s="2">
        <f t="shared" si="226"/>
        <v>3087.9677069553622</v>
      </c>
      <c r="P608" s="2">
        <f t="shared" si="227"/>
        <v>3133.5696328348135</v>
      </c>
      <c r="Q608" s="2">
        <f t="shared" si="235"/>
        <v>11280.850678205328</v>
      </c>
      <c r="R608" s="2">
        <f t="shared" si="228"/>
        <v>547477.4437216843</v>
      </c>
      <c r="S608" s="18">
        <f t="shared" si="229"/>
        <v>1459.8658135053881</v>
      </c>
      <c r="T608" s="14">
        <f t="shared" si="230"/>
        <v>1.1165659160856224E-31</v>
      </c>
      <c r="U608" s="3">
        <f t="shared" si="231"/>
        <v>1488.385489044017</v>
      </c>
      <c r="V608" s="2">
        <f t="shared" si="236"/>
        <v>1215.385489044017</v>
      </c>
      <c r="W608" s="2">
        <f t="shared" si="232"/>
        <v>704.0287970983832</v>
      </c>
      <c r="X608" s="5">
        <f t="shared" si="233"/>
        <v>4.450911164074044</v>
      </c>
      <c r="Y608" s="2">
        <f t="shared" si="234"/>
        <v>7112.5504363673</v>
      </c>
    </row>
    <row r="609" spans="1:25" ht="9.75">
      <c r="A609" s="5">
        <f t="shared" si="237"/>
        <v>595</v>
      </c>
      <c r="B609" s="2">
        <f t="shared" si="238"/>
        <v>6970</v>
      </c>
      <c r="C609" s="2">
        <f t="shared" si="239"/>
        <v>0</v>
      </c>
      <c r="D609" s="3">
        <f t="shared" si="240"/>
        <v>0</v>
      </c>
      <c r="E609" s="2">
        <f t="shared" si="241"/>
        <v>0</v>
      </c>
      <c r="F609" s="2">
        <f t="shared" si="242"/>
        <v>0</v>
      </c>
      <c r="G609" s="2">
        <f t="shared" si="243"/>
        <v>0</v>
      </c>
      <c r="H609" s="5">
        <f t="shared" si="244"/>
        <v>45</v>
      </c>
      <c r="I609" s="2">
        <f t="shared" si="245"/>
        <v>-80.21308171880555</v>
      </c>
      <c r="J609" s="5">
        <f t="shared" si="246"/>
        <v>0.2</v>
      </c>
      <c r="K609" s="2">
        <f t="shared" si="247"/>
        <v>6.7353957155809905E-25</v>
      </c>
      <c r="L609" s="5">
        <f t="shared" si="248"/>
        <v>-6.917969257037166</v>
      </c>
      <c r="M609" s="5">
        <f t="shared" si="249"/>
        <v>-8.874069480476666E-29</v>
      </c>
      <c r="N609" s="2">
        <f t="shared" si="225"/>
        <v>-539.5661501657409</v>
      </c>
      <c r="O609" s="2">
        <f t="shared" si="226"/>
        <v>3087.9677069553622</v>
      </c>
      <c r="P609" s="2">
        <f t="shared" si="227"/>
        <v>3134.752971065477</v>
      </c>
      <c r="Q609" s="2">
        <f t="shared" si="235"/>
        <v>11285.110695835718</v>
      </c>
      <c r="R609" s="2">
        <f t="shared" si="228"/>
        <v>546941.3365561471</v>
      </c>
      <c r="S609" s="18">
        <f t="shared" si="229"/>
        <v>1462.9537812123435</v>
      </c>
      <c r="T609" s="14">
        <f t="shared" si="230"/>
        <v>1.1977309881237705E-31</v>
      </c>
      <c r="U609" s="3">
        <f t="shared" si="231"/>
        <v>1486.8522225505806</v>
      </c>
      <c r="V609" s="2">
        <f t="shared" si="236"/>
        <v>1213.8522225505806</v>
      </c>
      <c r="W609" s="2">
        <f t="shared" si="232"/>
        <v>703.5248563627782</v>
      </c>
      <c r="X609" s="5">
        <f t="shared" si="233"/>
        <v>4.4557814023404125</v>
      </c>
      <c r="Y609" s="2">
        <f t="shared" si="234"/>
        <v>7117.8414312905425</v>
      </c>
    </row>
    <row r="610" spans="1:25" ht="9.75">
      <c r="A610" s="5">
        <f t="shared" si="237"/>
        <v>596</v>
      </c>
      <c r="B610" s="2">
        <f t="shared" si="238"/>
        <v>6970</v>
      </c>
      <c r="C610" s="2">
        <f t="shared" si="239"/>
        <v>0</v>
      </c>
      <c r="D610" s="3">
        <f t="shared" si="240"/>
        <v>0</v>
      </c>
      <c r="E610" s="2">
        <f t="shared" si="241"/>
        <v>0</v>
      </c>
      <c r="F610" s="2">
        <f t="shared" si="242"/>
        <v>0</v>
      </c>
      <c r="G610" s="2">
        <f t="shared" si="243"/>
        <v>0</v>
      </c>
      <c r="H610" s="5">
        <f t="shared" si="244"/>
        <v>45</v>
      </c>
      <c r="I610" s="2">
        <f t="shared" si="245"/>
        <v>-80.08847809747179</v>
      </c>
      <c r="J610" s="5">
        <f t="shared" si="246"/>
        <v>0.2</v>
      </c>
      <c r="K610" s="2">
        <f t="shared" si="247"/>
        <v>7.237078809250197E-25</v>
      </c>
      <c r="L610" s="5">
        <f t="shared" si="248"/>
        <v>-6.91914703520971</v>
      </c>
      <c r="M610" s="5">
        <f t="shared" si="249"/>
        <v>-9.522779718990364E-29</v>
      </c>
      <c r="N610" s="2">
        <f t="shared" si="225"/>
        <v>-546.4852972009505</v>
      </c>
      <c r="O610" s="2">
        <f t="shared" si="226"/>
        <v>3087.9677069553622</v>
      </c>
      <c r="P610" s="2">
        <f t="shared" si="227"/>
        <v>3135.9513292230745</v>
      </c>
      <c r="Q610" s="2">
        <f t="shared" si="235"/>
        <v>11289.424785203068</v>
      </c>
      <c r="R610" s="2">
        <f t="shared" si="228"/>
        <v>546398.3108324638</v>
      </c>
      <c r="S610" s="18">
        <f t="shared" si="229"/>
        <v>1466.041748919299</v>
      </c>
      <c r="T610" s="14">
        <f t="shared" si="230"/>
        <v>1.2859600873604502E-31</v>
      </c>
      <c r="U610" s="3">
        <f t="shared" si="231"/>
        <v>1485.2991689808464</v>
      </c>
      <c r="V610" s="2">
        <f t="shared" si="236"/>
        <v>1212.2991689808464</v>
      </c>
      <c r="W610" s="2">
        <f t="shared" si="232"/>
        <v>703.0144121825159</v>
      </c>
      <c r="X610" s="5">
        <f t="shared" si="233"/>
        <v>4.460721252481125</v>
      </c>
      <c r="Y610" s="2">
        <f t="shared" si="234"/>
        <v>7123.205869320921</v>
      </c>
    </row>
    <row r="611" spans="1:25" ht="9.75">
      <c r="A611" s="5">
        <f t="shared" si="237"/>
        <v>597</v>
      </c>
      <c r="B611" s="2">
        <f t="shared" si="238"/>
        <v>6970</v>
      </c>
      <c r="C611" s="2">
        <f t="shared" si="239"/>
        <v>0</v>
      </c>
      <c r="D611" s="3">
        <f t="shared" si="240"/>
        <v>0</v>
      </c>
      <c r="E611" s="2">
        <f t="shared" si="241"/>
        <v>0</v>
      </c>
      <c r="F611" s="2">
        <f t="shared" si="242"/>
        <v>0</v>
      </c>
      <c r="G611" s="2">
        <f t="shared" si="243"/>
        <v>0</v>
      </c>
      <c r="H611" s="5">
        <f t="shared" si="244"/>
        <v>45</v>
      </c>
      <c r="I611" s="2">
        <f t="shared" si="245"/>
        <v>-79.96394791282846</v>
      </c>
      <c r="J611" s="5">
        <f t="shared" si="246"/>
        <v>0.2</v>
      </c>
      <c r="K611" s="2">
        <f t="shared" si="247"/>
        <v>7.783248007443726E-25</v>
      </c>
      <c r="L611" s="5">
        <f t="shared" si="248"/>
        <v>-6.9203403001231685</v>
      </c>
      <c r="M611" s="5">
        <f t="shared" si="249"/>
        <v>-1.0228217419203474E-28</v>
      </c>
      <c r="N611" s="2">
        <f t="shared" si="225"/>
        <v>-553.4056375010737</v>
      </c>
      <c r="O611" s="2">
        <f t="shared" si="226"/>
        <v>3087.9677069553622</v>
      </c>
      <c r="P611" s="2">
        <f t="shared" si="227"/>
        <v>3137.164700620152</v>
      </c>
      <c r="Q611" s="2">
        <f t="shared" si="235"/>
        <v>11293.792922232547</v>
      </c>
      <c r="R611" s="2">
        <f t="shared" si="228"/>
        <v>545848.3653651128</v>
      </c>
      <c r="S611" s="18">
        <f t="shared" si="229"/>
        <v>1469.1297166262543</v>
      </c>
      <c r="T611" s="14">
        <f t="shared" si="230"/>
        <v>1.3819395453670463E-31</v>
      </c>
      <c r="U611" s="3">
        <f t="shared" si="231"/>
        <v>1483.7263249442226</v>
      </c>
      <c r="V611" s="2">
        <f t="shared" si="236"/>
        <v>1210.7263249442226</v>
      </c>
      <c r="W611" s="2">
        <f t="shared" si="232"/>
        <v>702.497463443206</v>
      </c>
      <c r="X611" s="5">
        <f t="shared" si="233"/>
        <v>4.4657310009971</v>
      </c>
      <c r="Y611" s="2">
        <f t="shared" si="234"/>
        <v>7128.643959301382</v>
      </c>
    </row>
    <row r="612" spans="1:25" ht="9.75">
      <c r="A612" s="5">
        <f t="shared" si="237"/>
        <v>598</v>
      </c>
      <c r="B612" s="2">
        <f t="shared" si="238"/>
        <v>6970</v>
      </c>
      <c r="C612" s="2">
        <f t="shared" si="239"/>
        <v>0</v>
      </c>
      <c r="D612" s="3">
        <f t="shared" si="240"/>
        <v>0</v>
      </c>
      <c r="E612" s="2">
        <f t="shared" si="241"/>
        <v>0</v>
      </c>
      <c r="F612" s="2">
        <f t="shared" si="242"/>
        <v>0</v>
      </c>
      <c r="G612" s="2">
        <f t="shared" si="243"/>
        <v>0</v>
      </c>
      <c r="H612" s="5">
        <f t="shared" si="244"/>
        <v>45</v>
      </c>
      <c r="I612" s="2">
        <f t="shared" si="245"/>
        <v>-79.8394920024744</v>
      </c>
      <c r="J612" s="5">
        <f t="shared" si="246"/>
        <v>0.2</v>
      </c>
      <c r="K612" s="2">
        <f t="shared" si="247"/>
        <v>8.378299470156196E-25</v>
      </c>
      <c r="L612" s="5">
        <f t="shared" si="248"/>
        <v>-6.921549065529254</v>
      </c>
      <c r="M612" s="5">
        <f t="shared" si="249"/>
        <v>-1.099591888094183E-28</v>
      </c>
      <c r="N612" s="2">
        <f t="shared" si="225"/>
        <v>-560.3271865666029</v>
      </c>
      <c r="O612" s="2">
        <f t="shared" si="226"/>
        <v>3087.9677069553622</v>
      </c>
      <c r="P612" s="2">
        <f t="shared" si="227"/>
        <v>3138.3930785044763</v>
      </c>
      <c r="Q612" s="2">
        <f t="shared" si="235"/>
        <v>11298.215082616114</v>
      </c>
      <c r="R612" s="2">
        <f t="shared" si="228"/>
        <v>545291.498953079</v>
      </c>
      <c r="S612" s="18">
        <f t="shared" si="229"/>
        <v>1472.2176843332097</v>
      </c>
      <c r="T612" s="14">
        <f t="shared" si="230"/>
        <v>1.4864284868765023E-31</v>
      </c>
      <c r="U612" s="3">
        <f t="shared" si="231"/>
        <v>1482.133687005806</v>
      </c>
      <c r="V612" s="2">
        <f t="shared" si="236"/>
        <v>1209.133687005806</v>
      </c>
      <c r="W612" s="2">
        <f t="shared" si="232"/>
        <v>701.9740090158942</v>
      </c>
      <c r="X612" s="5">
        <f t="shared" si="233"/>
        <v>4.470810939146062</v>
      </c>
      <c r="Y612" s="2">
        <f t="shared" si="234"/>
        <v>7134.155912646465</v>
      </c>
    </row>
    <row r="613" spans="1:25" ht="9.75">
      <c r="A613" s="5">
        <f t="shared" si="237"/>
        <v>599</v>
      </c>
      <c r="B613" s="2">
        <f t="shared" si="238"/>
        <v>6970</v>
      </c>
      <c r="C613" s="2">
        <f t="shared" si="239"/>
        <v>0</v>
      </c>
      <c r="D613" s="3">
        <f t="shared" si="240"/>
        <v>0</v>
      </c>
      <c r="E613" s="2">
        <f t="shared" si="241"/>
        <v>0</v>
      </c>
      <c r="F613" s="2">
        <f t="shared" si="242"/>
        <v>0</v>
      </c>
      <c r="G613" s="2">
        <f t="shared" si="243"/>
        <v>0</v>
      </c>
      <c r="H613" s="5">
        <f t="shared" si="244"/>
        <v>45</v>
      </c>
      <c r="I613" s="2">
        <f t="shared" si="245"/>
        <v>-79.71511120047487</v>
      </c>
      <c r="J613" s="5">
        <f t="shared" si="246"/>
        <v>0.2</v>
      </c>
      <c r="K613" s="2">
        <f t="shared" si="247"/>
        <v>9.027102954173676E-25</v>
      </c>
      <c r="L613" s="5">
        <f t="shared" si="248"/>
        <v>-6.922773345364346</v>
      </c>
      <c r="M613" s="5">
        <f t="shared" si="249"/>
        <v>-1.1832010100064976E-28</v>
      </c>
      <c r="N613" s="2">
        <f t="shared" si="225"/>
        <v>-567.2499599119673</v>
      </c>
      <c r="O613" s="2">
        <f t="shared" si="226"/>
        <v>3087.9677069553622</v>
      </c>
      <c r="P613" s="2">
        <f t="shared" si="227"/>
        <v>3139.6364560597276</v>
      </c>
      <c r="Q613" s="2">
        <f t="shared" si="235"/>
        <v>11302.69124181502</v>
      </c>
      <c r="R613" s="2">
        <f t="shared" si="228"/>
        <v>544727.7103798398</v>
      </c>
      <c r="S613" s="18">
        <f t="shared" si="229"/>
        <v>1475.3056520401651</v>
      </c>
      <c r="T613" s="14">
        <f t="shared" si="230"/>
        <v>1.6002671271459245E-31</v>
      </c>
      <c r="U613" s="3">
        <f t="shared" si="231"/>
        <v>1480.5212516863417</v>
      </c>
      <c r="V613" s="2">
        <f t="shared" si="236"/>
        <v>1207.5212516863417</v>
      </c>
      <c r="W613" s="2">
        <f t="shared" si="232"/>
        <v>701.4440477570494</v>
      </c>
      <c r="X613" s="5">
        <f t="shared" si="233"/>
        <v>4.475961362989803</v>
      </c>
      <c r="Y613" s="2">
        <f t="shared" si="234"/>
        <v>7139.741943334926</v>
      </c>
    </row>
    <row r="614" spans="1:25" ht="9.75">
      <c r="A614" s="5">
        <f t="shared" si="237"/>
        <v>600</v>
      </c>
      <c r="B614" s="2">
        <f t="shared" si="238"/>
        <v>6970</v>
      </c>
      <c r="C614" s="2">
        <f t="shared" si="239"/>
        <v>0</v>
      </c>
      <c r="D614" s="3">
        <f t="shared" si="240"/>
        <v>0</v>
      </c>
      <c r="E614" s="2">
        <f t="shared" si="241"/>
        <v>0</v>
      </c>
      <c r="F614" s="2">
        <f t="shared" si="242"/>
        <v>0</v>
      </c>
      <c r="G614" s="2">
        <f t="shared" si="243"/>
        <v>0</v>
      </c>
      <c r="H614" s="5">
        <f t="shared" si="244"/>
        <v>45</v>
      </c>
      <c r="I614" s="2">
        <f t="shared" si="245"/>
        <v>-79.59080633732877</v>
      </c>
      <c r="J614" s="5">
        <f t="shared" si="246"/>
        <v>0.2</v>
      </c>
      <c r="K614" s="2">
        <f t="shared" si="247"/>
        <v>9.735056596750414E-25</v>
      </c>
      <c r="L614" s="5">
        <f t="shared" si="248"/>
        <v>-6.924013153749891</v>
      </c>
      <c r="M614" s="5">
        <f t="shared" si="249"/>
        <v>-1.2743274262974724E-28</v>
      </c>
      <c r="N614" s="2">
        <f t="shared" si="225"/>
        <v>-574.1739730657172</v>
      </c>
      <c r="O614" s="2">
        <f t="shared" si="226"/>
        <v>3087.9677069553622</v>
      </c>
      <c r="P614" s="2">
        <f t="shared" si="227"/>
        <v>3140.894826406199</v>
      </c>
      <c r="Q614" s="2">
        <f t="shared" si="235"/>
        <v>11307.221375062318</v>
      </c>
      <c r="R614" s="2">
        <f t="shared" si="228"/>
        <v>544156.9984133509</v>
      </c>
      <c r="S614" s="18">
        <f t="shared" si="229"/>
        <v>1478.3936197471205</v>
      </c>
      <c r="T614" s="14">
        <f t="shared" si="230"/>
        <v>1.7243860756291322E-31</v>
      </c>
      <c r="U614" s="3">
        <f t="shared" si="231"/>
        <v>1478.8890154621836</v>
      </c>
      <c r="V614" s="2">
        <f t="shared" si="236"/>
        <v>1205.8890154621836</v>
      </c>
      <c r="W614" s="2">
        <f t="shared" si="232"/>
        <v>700.9075785085499</v>
      </c>
      <c r="X614" s="5">
        <f t="shared" si="233"/>
        <v>4.481182573442363</v>
      </c>
      <c r="Y614" s="2">
        <f t="shared" si="234"/>
        <v>7145.402267901959</v>
      </c>
    </row>
    <row r="615" spans="1:25" ht="9.75">
      <c r="A615" s="5">
        <f t="shared" si="237"/>
        <v>601</v>
      </c>
      <c r="B615" s="2">
        <f t="shared" si="238"/>
        <v>6970</v>
      </c>
      <c r="C615" s="2">
        <f t="shared" si="239"/>
        <v>0</v>
      </c>
      <c r="D615" s="3">
        <f t="shared" si="240"/>
        <v>0</v>
      </c>
      <c r="E615" s="2">
        <f t="shared" si="241"/>
        <v>0</v>
      </c>
      <c r="F615" s="2">
        <f t="shared" si="242"/>
        <v>0</v>
      </c>
      <c r="G615" s="2">
        <f t="shared" si="243"/>
        <v>0</v>
      </c>
      <c r="H615" s="5">
        <f t="shared" si="244"/>
        <v>45</v>
      </c>
      <c r="I615" s="2">
        <f t="shared" si="245"/>
        <v>-79.46657823993667</v>
      </c>
      <c r="J615" s="5">
        <f t="shared" si="246"/>
        <v>0.2</v>
      </c>
      <c r="K615" s="2">
        <f t="shared" si="247"/>
        <v>1.0508148437255986E-24</v>
      </c>
      <c r="L615" s="5">
        <f t="shared" si="248"/>
        <v>-6.9252685049928004</v>
      </c>
      <c r="M615" s="5">
        <f t="shared" si="249"/>
        <v>-1.3737227459791304E-28</v>
      </c>
      <c r="N615" s="2">
        <f aca="true" t="shared" si="250" ref="N615:N678">IF(R614&gt;-0.1,N614+$T$2*L615,0)</f>
        <v>-581.09924157071</v>
      </c>
      <c r="O615" s="2">
        <f aca="true" t="shared" si="251" ref="O615:O678">IF(R614&gt;-0.1,O614+$T$2*M615,0)</f>
        <v>3087.9677069553622</v>
      </c>
      <c r="P615" s="2">
        <f aca="true" t="shared" si="252" ref="P615:P678">POWER(POWER(N615,2)+POWER(O615,2),0.5)</f>
        <v>3142.1681826015</v>
      </c>
      <c r="Q615" s="2">
        <f t="shared" si="235"/>
        <v>11311.8054573654</v>
      </c>
      <c r="R615" s="2">
        <f aca="true" t="shared" si="253" ref="R615:R678">R614+$T$2*(N614+(N615-N614)/2)</f>
        <v>543579.3618060327</v>
      </c>
      <c r="S615" s="18">
        <f aca="true" t="shared" si="254" ref="S615:S678">(S614+$T$2*(O614/1000+0.5*(O615-O614)/1000))</f>
        <v>1481.481587454076</v>
      </c>
      <c r="T615" s="14">
        <f aca="true" t="shared" si="255" ref="T615:T678">1.22*IF(R615&lt;5000,EXP(-R615/10850),1.21*EXP(-R615/7640))</f>
        <v>1.8598167748452632E-31</v>
      </c>
      <c r="U615" s="3">
        <f aca="true" t="shared" si="256" ref="U615:U678">IF(R615&lt;11000,288-(288-216)/11000*R615,IF(R615&lt;25000,216,IF(R615&lt;50000,216+(282-216)*(R615-25000)/(50000-25000),IF(R615&lt;90000,282-(282-180)*(R615-50000)/(90000-50000),180+(323-180)*(R615-90000)/(140000-90000)))))</f>
        <v>1477.2369747652535</v>
      </c>
      <c r="V615" s="2">
        <f t="shared" si="236"/>
        <v>1204.2369747652535</v>
      </c>
      <c r="W615" s="2">
        <f aca="true" t="shared" si="257" ref="W615:W678">IF(R615&lt;90000,(U615*0.6+165),274+(321-274)*(R615-90000)/(140000-90000))</f>
        <v>700.3646000976707</v>
      </c>
      <c r="X615" s="5">
        <f aca="true" t="shared" si="258" ref="X615:X678">ABS(P615/W615)</f>
        <v>4.486474876319138</v>
      </c>
      <c r="Y615" s="2">
        <f aca="true" t="shared" si="259" ref="Y615:Y678">U615*(1+0.2*POWER(X615,2))-273</f>
        <v>7151.137105430995</v>
      </c>
    </row>
    <row r="616" spans="1:25" ht="9.75">
      <c r="A616" s="5">
        <f t="shared" si="237"/>
        <v>602</v>
      </c>
      <c r="B616" s="2">
        <f t="shared" si="238"/>
        <v>6970</v>
      </c>
      <c r="C616" s="2">
        <f t="shared" si="239"/>
        <v>0</v>
      </c>
      <c r="D616" s="3">
        <f t="shared" si="240"/>
        <v>0</v>
      </c>
      <c r="E616" s="2">
        <f t="shared" si="241"/>
        <v>0</v>
      </c>
      <c r="F616" s="2">
        <f t="shared" si="242"/>
        <v>0</v>
      </c>
      <c r="G616" s="2">
        <f t="shared" si="243"/>
        <v>0</v>
      </c>
      <c r="H616" s="5">
        <f t="shared" si="244"/>
        <v>45</v>
      </c>
      <c r="I616" s="2">
        <f t="shared" si="245"/>
        <v>-79.3424277315688</v>
      </c>
      <c r="J616" s="5">
        <f t="shared" si="246"/>
        <v>0.2</v>
      </c>
      <c r="K616" s="2">
        <f t="shared" si="247"/>
        <v>1.1353025551470467E-24</v>
      </c>
      <c r="L616" s="5">
        <f t="shared" si="248"/>
        <v>-6.926539413585834</v>
      </c>
      <c r="M616" s="5">
        <f t="shared" si="249"/>
        <v>-1.4822203672959835E-28</v>
      </c>
      <c r="N616" s="2">
        <f t="shared" si="250"/>
        <v>-588.0257809842958</v>
      </c>
      <c r="O616" s="2">
        <f t="shared" si="251"/>
        <v>3087.9677069553622</v>
      </c>
      <c r="P616" s="2">
        <f t="shared" si="252"/>
        <v>3143.456517641265</v>
      </c>
      <c r="Q616" s="2">
        <f t="shared" si="235"/>
        <v>11316.443463508553</v>
      </c>
      <c r="R616" s="2">
        <f t="shared" si="253"/>
        <v>542994.7992947552</v>
      </c>
      <c r="S616" s="18">
        <f t="shared" si="254"/>
        <v>1484.5695551610313</v>
      </c>
      <c r="T616" s="14">
        <f t="shared" si="255"/>
        <v>2.00770322066305E-31</v>
      </c>
      <c r="U616" s="3">
        <f t="shared" si="256"/>
        <v>1475.565125983</v>
      </c>
      <c r="V616" s="2">
        <f t="shared" si="236"/>
        <v>1202.565125983</v>
      </c>
      <c r="W616" s="2">
        <f t="shared" si="257"/>
        <v>699.8151113370699</v>
      </c>
      <c r="X616" s="5">
        <f t="shared" si="258"/>
        <v>4.491838582386944</v>
      </c>
      <c r="Y616" s="2">
        <f t="shared" si="259"/>
        <v>7156.946677545027</v>
      </c>
    </row>
    <row r="617" spans="1:25" ht="9.75">
      <c r="A617" s="5">
        <f t="shared" si="237"/>
        <v>603</v>
      </c>
      <c r="B617" s="2">
        <f t="shared" si="238"/>
        <v>6970</v>
      </c>
      <c r="C617" s="2">
        <f t="shared" si="239"/>
        <v>0</v>
      </c>
      <c r="D617" s="3">
        <f t="shared" si="240"/>
        <v>0</v>
      </c>
      <c r="E617" s="2">
        <f t="shared" si="241"/>
        <v>0</v>
      </c>
      <c r="F617" s="2">
        <f t="shared" si="242"/>
        <v>0</v>
      </c>
      <c r="G617" s="2">
        <f t="shared" si="243"/>
        <v>0</v>
      </c>
      <c r="H617" s="5">
        <f t="shared" si="244"/>
        <v>45</v>
      </c>
      <c r="I617" s="2">
        <f t="shared" si="245"/>
        <v>-79.21835563183379</v>
      </c>
      <c r="J617" s="5">
        <f t="shared" si="246"/>
        <v>0.2</v>
      </c>
      <c r="K617" s="2">
        <f t="shared" si="247"/>
        <v>1.2277071792377438E-24</v>
      </c>
      <c r="L617" s="5">
        <f t="shared" si="248"/>
        <v>-6.927825894208019</v>
      </c>
      <c r="M617" s="5">
        <f t="shared" si="249"/>
        <v>-1.6007450240718094E-28</v>
      </c>
      <c r="N617" s="2">
        <f t="shared" si="250"/>
        <v>-594.9536068785038</v>
      </c>
      <c r="O617" s="2">
        <f t="shared" si="251"/>
        <v>3087.9677069553622</v>
      </c>
      <c r="P617" s="2">
        <f t="shared" si="252"/>
        <v>3144.7598244598744</v>
      </c>
      <c r="Q617" s="2">
        <f t="shared" si="235"/>
        <v>11321.135368055548</v>
      </c>
      <c r="R617" s="2">
        <f t="shared" si="253"/>
        <v>542403.3096008238</v>
      </c>
      <c r="S617" s="18">
        <f t="shared" si="254"/>
        <v>1487.6575228679867</v>
      </c>
      <c r="T617" s="14">
        <f t="shared" si="255"/>
        <v>2.1693151299907067E-31</v>
      </c>
      <c r="U617" s="3">
        <f t="shared" si="256"/>
        <v>1473.873465458356</v>
      </c>
      <c r="V617" s="2">
        <f t="shared" si="236"/>
        <v>1200.873465458356</v>
      </c>
      <c r="W617" s="2">
        <f t="shared" si="257"/>
        <v>699.2591110247744</v>
      </c>
      <c r="X617" s="5">
        <f t="shared" si="258"/>
        <v>4.497274007415053</v>
      </c>
      <c r="Y617" s="2">
        <f t="shared" si="259"/>
        <v>7162.831208397545</v>
      </c>
    </row>
    <row r="618" spans="1:25" ht="9.75">
      <c r="A618" s="5">
        <f t="shared" si="237"/>
        <v>604</v>
      </c>
      <c r="B618" s="2">
        <f t="shared" si="238"/>
        <v>6970</v>
      </c>
      <c r="C618" s="2">
        <f t="shared" si="239"/>
        <v>0</v>
      </c>
      <c r="D618" s="3">
        <f t="shared" si="240"/>
        <v>0</v>
      </c>
      <c r="E618" s="2">
        <f t="shared" si="241"/>
        <v>0</v>
      </c>
      <c r="F618" s="2">
        <f t="shared" si="242"/>
        <v>0</v>
      </c>
      <c r="G618" s="2">
        <f t="shared" si="243"/>
        <v>0</v>
      </c>
      <c r="H618" s="5">
        <f t="shared" si="244"/>
        <v>45</v>
      </c>
      <c r="I618" s="2">
        <f t="shared" si="245"/>
        <v>-79.0943627566476</v>
      </c>
      <c r="J618" s="5">
        <f t="shared" si="246"/>
        <v>0.2</v>
      </c>
      <c r="K618" s="2">
        <f t="shared" si="247"/>
        <v>1.3288495267442629E-24</v>
      </c>
      <c r="L618" s="5">
        <f t="shared" si="248"/>
        <v>-6.92912796172505</v>
      </c>
      <c r="M618" s="5">
        <f t="shared" si="249"/>
        <v>-1.7303235157657228E-28</v>
      </c>
      <c r="N618" s="2">
        <f t="shared" si="250"/>
        <v>-601.8827348402289</v>
      </c>
      <c r="O618" s="2">
        <f t="shared" si="251"/>
        <v>3087.9677069553622</v>
      </c>
      <c r="P618" s="2">
        <f t="shared" si="252"/>
        <v>3146.0780959311724</v>
      </c>
      <c r="Q618" s="2">
        <f t="shared" si="235"/>
        <v>11325.881145352221</v>
      </c>
      <c r="R618" s="2">
        <f t="shared" si="253"/>
        <v>541804.8914299645</v>
      </c>
      <c r="S618" s="18">
        <f t="shared" si="254"/>
        <v>1490.745490574942</v>
      </c>
      <c r="T618" s="14">
        <f t="shared" si="255"/>
        <v>2.346062744425254E-31</v>
      </c>
      <c r="U618" s="3">
        <f t="shared" si="256"/>
        <v>1472.1619894896985</v>
      </c>
      <c r="V618" s="2">
        <f t="shared" si="236"/>
        <v>1199.1619894896985</v>
      </c>
      <c r="W618" s="2">
        <f t="shared" si="257"/>
        <v>698.6965979441666</v>
      </c>
      <c r="X618" s="5">
        <f t="shared" si="258"/>
        <v>4.502781472227203</v>
      </c>
      <c r="Y618" s="2">
        <f t="shared" si="259"/>
        <v>7168.790924662937</v>
      </c>
    </row>
    <row r="619" spans="1:25" ht="9.75">
      <c r="A619" s="5">
        <f t="shared" si="237"/>
        <v>605</v>
      </c>
      <c r="B619" s="2">
        <f t="shared" si="238"/>
        <v>6970</v>
      </c>
      <c r="C619" s="2">
        <f t="shared" si="239"/>
        <v>0</v>
      </c>
      <c r="D619" s="3">
        <f t="shared" si="240"/>
        <v>0</v>
      </c>
      <c r="E619" s="2">
        <f t="shared" si="241"/>
        <v>0</v>
      </c>
      <c r="F619" s="2">
        <f t="shared" si="242"/>
        <v>0</v>
      </c>
      <c r="G619" s="2">
        <f t="shared" si="243"/>
        <v>0</v>
      </c>
      <c r="H619" s="5">
        <f t="shared" si="244"/>
        <v>45</v>
      </c>
      <c r="I619" s="2">
        <f t="shared" si="245"/>
        <v>-78.97044991820302</v>
      </c>
      <c r="J619" s="5">
        <f t="shared" si="246"/>
        <v>0.2</v>
      </c>
      <c r="K619" s="2">
        <f t="shared" si="247"/>
        <v>1.4396426837987411E-24</v>
      </c>
      <c r="L619" s="5">
        <f t="shared" si="248"/>
        <v>-6.930445631189711</v>
      </c>
      <c r="M619" s="5">
        <f t="shared" si="249"/>
        <v>-1.872096776049837E-28</v>
      </c>
      <c r="N619" s="2">
        <f t="shared" si="250"/>
        <v>-608.8131804714186</v>
      </c>
      <c r="O619" s="2">
        <f t="shared" si="251"/>
        <v>3087.9677069553622</v>
      </c>
      <c r="P619" s="2">
        <f t="shared" si="252"/>
        <v>3147.4113248691983</v>
      </c>
      <c r="Q619" s="2">
        <f t="shared" si="235"/>
        <v>11330.680769529114</v>
      </c>
      <c r="R619" s="2">
        <f t="shared" si="253"/>
        <v>541199.5434723087</v>
      </c>
      <c r="S619" s="18">
        <f t="shared" si="254"/>
        <v>1493.8334582818975</v>
      </c>
      <c r="T619" s="14">
        <f t="shared" si="255"/>
        <v>2.5395134841838965E-31</v>
      </c>
      <c r="U619" s="3">
        <f t="shared" si="256"/>
        <v>1470.430694330803</v>
      </c>
      <c r="V619" s="2">
        <f t="shared" si="236"/>
        <v>1197.430694330803</v>
      </c>
      <c r="W619" s="2">
        <f t="shared" si="257"/>
        <v>698.1275708639702</v>
      </c>
      <c r="X619" s="5">
        <f t="shared" si="258"/>
        <v>4.508361302754608</v>
      </c>
      <c r="Y619" s="2">
        <f t="shared" si="259"/>
        <v>7174.826055526408</v>
      </c>
    </row>
    <row r="620" spans="1:25" ht="9.75">
      <c r="A620" s="5">
        <f t="shared" si="237"/>
        <v>606</v>
      </c>
      <c r="B620" s="2">
        <f t="shared" si="238"/>
        <v>6970</v>
      </c>
      <c r="C620" s="2">
        <f t="shared" si="239"/>
        <v>0</v>
      </c>
      <c r="D620" s="3">
        <f t="shared" si="240"/>
        <v>0</v>
      </c>
      <c r="E620" s="2">
        <f t="shared" si="241"/>
        <v>0</v>
      </c>
      <c r="F620" s="2">
        <f t="shared" si="242"/>
        <v>0</v>
      </c>
      <c r="G620" s="2">
        <f t="shared" si="243"/>
        <v>0</v>
      </c>
      <c r="H620" s="5">
        <f t="shared" si="244"/>
        <v>45</v>
      </c>
      <c r="I620" s="2">
        <f t="shared" si="245"/>
        <v>-78.84661792493941</v>
      </c>
      <c r="J620" s="5">
        <f t="shared" si="246"/>
        <v>0.2</v>
      </c>
      <c r="K620" s="2">
        <f t="shared" si="247"/>
        <v>1.561103110426006E-24</v>
      </c>
      <c r="L620" s="5">
        <f t="shared" si="248"/>
        <v>-6.931778917842287</v>
      </c>
      <c r="M620" s="5">
        <f t="shared" si="249"/>
        <v>-2.027333455960435E-28</v>
      </c>
      <c r="N620" s="2">
        <f t="shared" si="250"/>
        <v>-615.7449593892609</v>
      </c>
      <c r="O620" s="2">
        <f t="shared" si="251"/>
        <v>3087.9677069553622</v>
      </c>
      <c r="P620" s="2">
        <f t="shared" si="252"/>
        <v>3148.7595040289184</v>
      </c>
      <c r="Q620" s="2">
        <f t="shared" si="235"/>
        <v>11335.534214504107</v>
      </c>
      <c r="R620" s="2">
        <f t="shared" si="253"/>
        <v>540587.2644023784</v>
      </c>
      <c r="S620" s="18">
        <f t="shared" si="254"/>
        <v>1496.921425988853</v>
      </c>
      <c r="T620" s="14">
        <f t="shared" si="255"/>
        <v>2.7514106960856313E-31</v>
      </c>
      <c r="U620" s="3">
        <f t="shared" si="256"/>
        <v>1468.6795761908022</v>
      </c>
      <c r="V620" s="2">
        <f t="shared" si="236"/>
        <v>1195.6795761908022</v>
      </c>
      <c r="W620" s="2">
        <f t="shared" si="257"/>
        <v>697.5520285382356</v>
      </c>
      <c r="X620" s="5">
        <f t="shared" si="258"/>
        <v>4.514013830089984</v>
      </c>
      <c r="Y620" s="2">
        <f t="shared" si="259"/>
        <v>7180.9368326734175</v>
      </c>
    </row>
    <row r="621" spans="1:25" ht="9.75">
      <c r="A621" s="5">
        <f t="shared" si="237"/>
        <v>607</v>
      </c>
      <c r="B621" s="2">
        <f t="shared" si="238"/>
        <v>6970</v>
      </c>
      <c r="C621" s="2">
        <f t="shared" si="239"/>
        <v>0</v>
      </c>
      <c r="D621" s="3">
        <f t="shared" si="240"/>
        <v>0</v>
      </c>
      <c r="E621" s="2">
        <f t="shared" si="241"/>
        <v>0</v>
      </c>
      <c r="F621" s="2">
        <f t="shared" si="242"/>
        <v>0</v>
      </c>
      <c r="G621" s="2">
        <f t="shared" si="243"/>
        <v>0</v>
      </c>
      <c r="H621" s="5">
        <f t="shared" si="244"/>
        <v>45</v>
      </c>
      <c r="I621" s="2">
        <f t="shared" si="245"/>
        <v>-78.72286758151299</v>
      </c>
      <c r="J621" s="5">
        <f t="shared" si="246"/>
        <v>0.2</v>
      </c>
      <c r="K621" s="2">
        <f t="shared" si="247"/>
        <v>1.694363154354558E-24</v>
      </c>
      <c r="L621" s="5">
        <f t="shared" si="248"/>
        <v>-6.933127837111002</v>
      </c>
      <c r="M621" s="5">
        <f t="shared" si="249"/>
        <v>-2.197445221956161E-28</v>
      </c>
      <c r="N621" s="2">
        <f t="shared" si="250"/>
        <v>-622.6780872263719</v>
      </c>
      <c r="O621" s="2">
        <f t="shared" si="251"/>
        <v>3087.9677069553622</v>
      </c>
      <c r="P621" s="2">
        <f t="shared" si="252"/>
        <v>3150.1226261069664</v>
      </c>
      <c r="Q621" s="2">
        <f t="shared" si="235"/>
        <v>11340.441453985079</v>
      </c>
      <c r="R621" s="2">
        <f t="shared" si="253"/>
        <v>539968.0528790705</v>
      </c>
      <c r="S621" s="18">
        <f t="shared" si="254"/>
        <v>1500.0093936958083</v>
      </c>
      <c r="T621" s="14">
        <f t="shared" si="255"/>
        <v>2.983694773023539E-31</v>
      </c>
      <c r="U621" s="3">
        <f t="shared" si="256"/>
        <v>1466.9086312341417</v>
      </c>
      <c r="V621" s="2">
        <f t="shared" si="236"/>
        <v>1193.9086312341417</v>
      </c>
      <c r="W621" s="2">
        <f t="shared" si="257"/>
        <v>696.9699697063263</v>
      </c>
      <c r="X621" s="5">
        <f t="shared" si="258"/>
        <v>4.519739390542601</v>
      </c>
      <c r="Y621" s="2">
        <f t="shared" si="259"/>
        <v>7187.1234902785445</v>
      </c>
    </row>
    <row r="622" spans="1:25" ht="9.75">
      <c r="A622" s="5">
        <f t="shared" si="237"/>
        <v>608</v>
      </c>
      <c r="B622" s="2">
        <f t="shared" si="238"/>
        <v>6970</v>
      </c>
      <c r="C622" s="2">
        <f t="shared" si="239"/>
        <v>0</v>
      </c>
      <c r="D622" s="3">
        <f t="shared" si="240"/>
        <v>0</v>
      </c>
      <c r="E622" s="2">
        <f t="shared" si="241"/>
        <v>0</v>
      </c>
      <c r="F622" s="2">
        <f t="shared" si="242"/>
        <v>0</v>
      </c>
      <c r="G622" s="2">
        <f t="shared" si="243"/>
        <v>0</v>
      </c>
      <c r="H622" s="5">
        <f t="shared" si="244"/>
        <v>45</v>
      </c>
      <c r="I622" s="2">
        <f t="shared" si="245"/>
        <v>-78.59919968876751</v>
      </c>
      <c r="J622" s="5">
        <f t="shared" si="246"/>
        <v>0.2</v>
      </c>
      <c r="K622" s="2">
        <f t="shared" si="247"/>
        <v>1.8406851701982493E-24</v>
      </c>
      <c r="L622" s="5">
        <f t="shared" si="248"/>
        <v>-6.934492404612434</v>
      </c>
      <c r="M622" s="5">
        <f t="shared" si="249"/>
        <v>-2.384003996997181E-28</v>
      </c>
      <c r="N622" s="2">
        <f t="shared" si="250"/>
        <v>-629.6125796309843</v>
      </c>
      <c r="O622" s="2">
        <f t="shared" si="251"/>
        <v>3087.9677069553622</v>
      </c>
      <c r="P622" s="2">
        <f t="shared" si="252"/>
        <v>3151.500683742388</v>
      </c>
      <c r="Q622" s="2">
        <f t="shared" si="235"/>
        <v>11345.402461472597</v>
      </c>
      <c r="R622" s="2">
        <f t="shared" si="253"/>
        <v>539341.9075456419</v>
      </c>
      <c r="S622" s="18">
        <f t="shared" si="254"/>
        <v>1503.0973614027637</v>
      </c>
      <c r="T622" s="14">
        <f t="shared" si="255"/>
        <v>3.23852696089391E-31</v>
      </c>
      <c r="U622" s="3">
        <f t="shared" si="256"/>
        <v>1465.117855580536</v>
      </c>
      <c r="V622" s="2">
        <f t="shared" si="236"/>
        <v>1192.117855580536</v>
      </c>
      <c r="W622" s="2">
        <f t="shared" si="257"/>
        <v>696.3813930929034</v>
      </c>
      <c r="X622" s="5">
        <f t="shared" si="258"/>
        <v>4.525538325694394</v>
      </c>
      <c r="Y622" s="2">
        <f t="shared" si="259"/>
        <v>7193.386264993838</v>
      </c>
    </row>
    <row r="623" spans="1:25" ht="9.75">
      <c r="A623" s="5">
        <f t="shared" si="237"/>
        <v>609</v>
      </c>
      <c r="B623" s="2">
        <f t="shared" si="238"/>
        <v>6970</v>
      </c>
      <c r="C623" s="2">
        <f t="shared" si="239"/>
        <v>0</v>
      </c>
      <c r="D623" s="3">
        <f t="shared" si="240"/>
        <v>0</v>
      </c>
      <c r="E623" s="2">
        <f t="shared" si="241"/>
        <v>0</v>
      </c>
      <c r="F623" s="2">
        <f t="shared" si="242"/>
        <v>0</v>
      </c>
      <c r="G623" s="2">
        <f t="shared" si="243"/>
        <v>0</v>
      </c>
      <c r="H623" s="5">
        <f t="shared" si="244"/>
        <v>45</v>
      </c>
      <c r="I623" s="2">
        <f t="shared" si="245"/>
        <v>-78.47561504370533</v>
      </c>
      <c r="J623" s="5">
        <f t="shared" si="246"/>
        <v>0.2</v>
      </c>
      <c r="K623" s="2">
        <f t="shared" si="247"/>
        <v>2.001477460816683E-24</v>
      </c>
      <c r="L623" s="5">
        <f t="shared" si="248"/>
        <v>-6.935872636151977</v>
      </c>
      <c r="M623" s="5">
        <f t="shared" si="249"/>
        <v>-2.588761404559219E-28</v>
      </c>
      <c r="N623" s="2">
        <f t="shared" si="250"/>
        <v>-636.5484522671363</v>
      </c>
      <c r="O623" s="2">
        <f t="shared" si="251"/>
        <v>3087.9677069553622</v>
      </c>
      <c r="P623" s="2">
        <f t="shared" si="252"/>
        <v>3152.893669517392</v>
      </c>
      <c r="Q623" s="2">
        <f t="shared" si="235"/>
        <v>11350.41721026261</v>
      </c>
      <c r="R623" s="2">
        <f t="shared" si="253"/>
        <v>538708.8270296928</v>
      </c>
      <c r="S623" s="18">
        <f t="shared" si="254"/>
        <v>1506.185329109719</v>
      </c>
      <c r="T623" s="14">
        <f t="shared" si="255"/>
        <v>3.518316213059225E-31</v>
      </c>
      <c r="U623" s="3">
        <f t="shared" si="256"/>
        <v>1463.3072453049215</v>
      </c>
      <c r="V623" s="2">
        <f t="shared" si="236"/>
        <v>1190.3072453049215</v>
      </c>
      <c r="W623" s="2">
        <f t="shared" si="257"/>
        <v>695.7862974079112</v>
      </c>
      <c r="X623" s="5">
        <f t="shared" si="258"/>
        <v>4.53141098245713</v>
      </c>
      <c r="Y623" s="2">
        <f t="shared" si="259"/>
        <v>7199.725395936571</v>
      </c>
    </row>
    <row r="624" spans="1:25" ht="9.75">
      <c r="A624" s="5">
        <f t="shared" si="237"/>
        <v>610</v>
      </c>
      <c r="B624" s="2">
        <f t="shared" si="238"/>
        <v>6970</v>
      </c>
      <c r="C624" s="2">
        <f t="shared" si="239"/>
        <v>0</v>
      </c>
      <c r="D624" s="3">
        <f t="shared" si="240"/>
        <v>0</v>
      </c>
      <c r="E624" s="2">
        <f t="shared" si="241"/>
        <v>0</v>
      </c>
      <c r="F624" s="2">
        <f t="shared" si="242"/>
        <v>0</v>
      </c>
      <c r="G624" s="2">
        <f t="shared" si="243"/>
        <v>0</v>
      </c>
      <c r="H624" s="5">
        <f t="shared" si="244"/>
        <v>45</v>
      </c>
      <c r="I624" s="2">
        <f t="shared" si="245"/>
        <v>-78.35211443945883</v>
      </c>
      <c r="J624" s="5">
        <f t="shared" si="246"/>
        <v>0.2</v>
      </c>
      <c r="K624" s="2">
        <f t="shared" si="247"/>
        <v>2.178312288327004E-24</v>
      </c>
      <c r="L624" s="5">
        <f t="shared" si="248"/>
        <v>-6.937268547724251</v>
      </c>
      <c r="M624" s="5">
        <f t="shared" si="249"/>
        <v>-2.8136707119240927E-28</v>
      </c>
      <c r="N624" s="2">
        <f t="shared" si="250"/>
        <v>-643.4857208148605</v>
      </c>
      <c r="O624" s="2">
        <f t="shared" si="251"/>
        <v>3087.9677069553622</v>
      </c>
      <c r="P624" s="2">
        <f t="shared" si="252"/>
        <v>3154.301575958104</v>
      </c>
      <c r="Q624" s="2">
        <f t="shared" si="235"/>
        <v>11355.485673449175</v>
      </c>
      <c r="R624" s="2">
        <f t="shared" si="253"/>
        <v>538068.8099431518</v>
      </c>
      <c r="S624" s="18">
        <f t="shared" si="254"/>
        <v>1509.2732968166745</v>
      </c>
      <c r="T624" s="14">
        <f t="shared" si="255"/>
        <v>3.825749502955551E-31</v>
      </c>
      <c r="U624" s="3">
        <f t="shared" si="256"/>
        <v>1461.4767964374141</v>
      </c>
      <c r="V624" s="2">
        <f t="shared" si="236"/>
        <v>1188.4767964374141</v>
      </c>
      <c r="W624" s="2">
        <f t="shared" si="257"/>
        <v>695.1846813465627</v>
      </c>
      <c r="X624" s="5">
        <f t="shared" si="258"/>
        <v>4.537357713130657</v>
      </c>
      <c r="Y624" s="2">
        <f t="shared" si="259"/>
        <v>7206.141124676407</v>
      </c>
    </row>
    <row r="625" spans="1:25" ht="9.75">
      <c r="A625" s="5">
        <f t="shared" si="237"/>
        <v>611</v>
      </c>
      <c r="B625" s="2">
        <f t="shared" si="238"/>
        <v>6970</v>
      </c>
      <c r="C625" s="2">
        <f t="shared" si="239"/>
        <v>0</v>
      </c>
      <c r="D625" s="3">
        <f t="shared" si="240"/>
        <v>0</v>
      </c>
      <c r="E625" s="2">
        <f t="shared" si="241"/>
        <v>0</v>
      </c>
      <c r="F625" s="2">
        <f t="shared" si="242"/>
        <v>0</v>
      </c>
      <c r="G625" s="2">
        <f t="shared" si="243"/>
        <v>0</v>
      </c>
      <c r="H625" s="5">
        <f t="shared" si="244"/>
        <v>45</v>
      </c>
      <c r="I625" s="2">
        <f t="shared" si="245"/>
        <v>-78.22869866526246</v>
      </c>
      <c r="J625" s="5">
        <f t="shared" si="246"/>
        <v>0.2</v>
      </c>
      <c r="K625" s="2">
        <f t="shared" si="247"/>
        <v>2.3729462374309753E-24</v>
      </c>
      <c r="L625" s="5">
        <f t="shared" si="248"/>
        <v>-6.938680155513585</v>
      </c>
      <c r="M625" s="5">
        <f t="shared" si="249"/>
        <v>-3.060911610840606E-28</v>
      </c>
      <c r="N625" s="2">
        <f t="shared" si="250"/>
        <v>-650.4244009703741</v>
      </c>
      <c r="O625" s="2">
        <f t="shared" si="251"/>
        <v>3087.9677069553622</v>
      </c>
      <c r="P625" s="2">
        <f t="shared" si="252"/>
        <v>3155.7243955353306</v>
      </c>
      <c r="Q625" s="2">
        <f t="shared" si="235"/>
        <v>11360.60782392719</v>
      </c>
      <c r="R625" s="2">
        <f t="shared" si="253"/>
        <v>537421.8548822592</v>
      </c>
      <c r="S625" s="18">
        <f t="shared" si="254"/>
        <v>1512.3612645236299</v>
      </c>
      <c r="T625" s="14">
        <f t="shared" si="255"/>
        <v>4.163826063391469E-31</v>
      </c>
      <c r="U625" s="3">
        <f t="shared" si="256"/>
        <v>1459.6265049632611</v>
      </c>
      <c r="V625" s="2">
        <f t="shared" si="236"/>
        <v>1186.6265049632611</v>
      </c>
      <c r="W625" s="2">
        <f t="shared" si="257"/>
        <v>694.5765435893236</v>
      </c>
      <c r="X625" s="5">
        <f t="shared" si="258"/>
        <v>4.543378875462269</v>
      </c>
      <c r="Y625" s="2">
        <f t="shared" si="259"/>
        <v>7212.633695221973</v>
      </c>
    </row>
    <row r="626" spans="1:25" ht="9.75">
      <c r="A626" s="5">
        <f t="shared" si="237"/>
        <v>612</v>
      </c>
      <c r="B626" s="2">
        <f t="shared" si="238"/>
        <v>6970</v>
      </c>
      <c r="C626" s="2">
        <f t="shared" si="239"/>
        <v>0</v>
      </c>
      <c r="D626" s="3">
        <f t="shared" si="240"/>
        <v>0</v>
      </c>
      <c r="E626" s="2">
        <f t="shared" si="241"/>
        <v>0</v>
      </c>
      <c r="F626" s="2">
        <f t="shared" si="242"/>
        <v>0</v>
      </c>
      <c r="G626" s="2">
        <f t="shared" si="243"/>
        <v>0</v>
      </c>
      <c r="H626" s="5">
        <f t="shared" si="244"/>
        <v>45</v>
      </c>
      <c r="I626" s="2">
        <f t="shared" si="245"/>
        <v>-78.10536850642497</v>
      </c>
      <c r="J626" s="5">
        <f t="shared" si="246"/>
        <v>0.2</v>
      </c>
      <c r="K626" s="2">
        <f t="shared" si="247"/>
        <v>2.587343254126602E-24</v>
      </c>
      <c r="L626" s="5">
        <f t="shared" si="248"/>
        <v>-6.940107475894441</v>
      </c>
      <c r="M626" s="5">
        <f t="shared" si="249"/>
        <v>-3.332918221541883E-28</v>
      </c>
      <c r="N626" s="2">
        <f t="shared" si="250"/>
        <v>-657.3645084462686</v>
      </c>
      <c r="O626" s="2">
        <f t="shared" si="251"/>
        <v>3087.9677069553622</v>
      </c>
      <c r="P626" s="2">
        <f t="shared" si="252"/>
        <v>3157.1621206653235</v>
      </c>
      <c r="Q626" s="2">
        <f t="shared" si="235"/>
        <v>11365.783634395166</v>
      </c>
      <c r="R626" s="2">
        <f t="shared" si="253"/>
        <v>536767.9604275508</v>
      </c>
      <c r="S626" s="18">
        <f t="shared" si="254"/>
        <v>1515.4492322305853</v>
      </c>
      <c r="T626" s="14">
        <f t="shared" si="255"/>
        <v>4.535896087540588E-31</v>
      </c>
      <c r="U626" s="3">
        <f t="shared" si="256"/>
        <v>1457.7563668227954</v>
      </c>
      <c r="V626" s="2">
        <f t="shared" si="236"/>
        <v>1184.7563668227954</v>
      </c>
      <c r="W626" s="2">
        <f t="shared" si="257"/>
        <v>693.9618828018977</v>
      </c>
      <c r="X626" s="5">
        <f t="shared" si="258"/>
        <v>4.549474832707181</v>
      </c>
      <c r="Y626" s="2">
        <f t="shared" si="259"/>
        <v>7219.203354006768</v>
      </c>
    </row>
    <row r="627" spans="1:25" ht="9.75">
      <c r="A627" s="5">
        <f t="shared" si="237"/>
        <v>613</v>
      </c>
      <c r="B627" s="2">
        <f t="shared" si="238"/>
        <v>6970</v>
      </c>
      <c r="C627" s="2">
        <f t="shared" si="239"/>
        <v>0</v>
      </c>
      <c r="D627" s="3">
        <f t="shared" si="240"/>
        <v>0</v>
      </c>
      <c r="E627" s="2">
        <f t="shared" si="241"/>
        <v>0</v>
      </c>
      <c r="F627" s="2">
        <f t="shared" si="242"/>
        <v>0</v>
      </c>
      <c r="G627" s="2">
        <f t="shared" si="243"/>
        <v>0</v>
      </c>
      <c r="H627" s="5">
        <f t="shared" si="244"/>
        <v>45</v>
      </c>
      <c r="I627" s="2">
        <f t="shared" si="245"/>
        <v>-77.98212474430217</v>
      </c>
      <c r="J627" s="5">
        <f t="shared" si="246"/>
        <v>0.2</v>
      </c>
      <c r="K627" s="2">
        <f t="shared" si="247"/>
        <v>2.8237007293041124E-24</v>
      </c>
      <c r="L627" s="5">
        <f t="shared" si="248"/>
        <v>-6.941550525431891</v>
      </c>
      <c r="M627" s="5">
        <f t="shared" si="249"/>
        <v>-3.632410761066422E-28</v>
      </c>
      <c r="N627" s="2">
        <f t="shared" si="250"/>
        <v>-664.3060589717005</v>
      </c>
      <c r="O627" s="2">
        <f t="shared" si="251"/>
        <v>3087.9677069553622</v>
      </c>
      <c r="P627" s="2">
        <f t="shared" si="252"/>
        <v>3158.614743710551</v>
      </c>
      <c r="Q627" s="2">
        <f t="shared" si="235"/>
        <v>11371.013077357984</v>
      </c>
      <c r="R627" s="2">
        <f t="shared" si="253"/>
        <v>536107.1251438418</v>
      </c>
      <c r="S627" s="18">
        <f t="shared" si="254"/>
        <v>1518.5371999375407</v>
      </c>
      <c r="T627" s="14">
        <f t="shared" si="255"/>
        <v>4.945704502918881E-31</v>
      </c>
      <c r="U627" s="3">
        <f t="shared" si="256"/>
        <v>1455.8663779113876</v>
      </c>
      <c r="V627" s="2">
        <f t="shared" si="236"/>
        <v>1182.8663779113876</v>
      </c>
      <c r="W627" s="2">
        <f t="shared" si="257"/>
        <v>693.3406976352114</v>
      </c>
      <c r="X627" s="5">
        <f t="shared" si="258"/>
        <v>4.555645953690142</v>
      </c>
      <c r="Y627" s="2">
        <f t="shared" si="259"/>
        <v>7225.850349874418</v>
      </c>
    </row>
    <row r="628" spans="1:25" ht="9.75">
      <c r="A628" s="5">
        <f t="shared" si="237"/>
        <v>614</v>
      </c>
      <c r="B628" s="2">
        <f t="shared" si="238"/>
        <v>6970</v>
      </c>
      <c r="C628" s="2">
        <f t="shared" si="239"/>
        <v>0</v>
      </c>
      <c r="D628" s="3">
        <f t="shared" si="240"/>
        <v>0</v>
      </c>
      <c r="E628" s="2">
        <f t="shared" si="241"/>
        <v>0</v>
      </c>
      <c r="F628" s="2">
        <f t="shared" si="242"/>
        <v>0</v>
      </c>
      <c r="G628" s="2">
        <f t="shared" si="243"/>
        <v>0</v>
      </c>
      <c r="H628" s="5">
        <f t="shared" si="244"/>
        <v>45</v>
      </c>
      <c r="I628" s="2">
        <f t="shared" si="245"/>
        <v>-77.85896815627021</v>
      </c>
      <c r="J628" s="5">
        <f t="shared" si="246"/>
        <v>0.2</v>
      </c>
      <c r="K628" s="2">
        <f t="shared" si="247"/>
        <v>3.0844790501076115E-24</v>
      </c>
      <c r="L628" s="5">
        <f t="shared" si="248"/>
        <v>-6.943009320882081</v>
      </c>
      <c r="M628" s="5">
        <f t="shared" si="249"/>
        <v>-3.962431379956048E-28</v>
      </c>
      <c r="N628" s="2">
        <f t="shared" si="250"/>
        <v>-671.2490682925826</v>
      </c>
      <c r="O628" s="2">
        <f t="shared" si="251"/>
        <v>3087.9677069553622</v>
      </c>
      <c r="P628" s="2">
        <f t="shared" si="252"/>
        <v>3160.082256980476</v>
      </c>
      <c r="Q628" s="2">
        <f t="shared" si="235"/>
        <v>11376.296125129713</v>
      </c>
      <c r="R628" s="2">
        <f t="shared" si="253"/>
        <v>535439.3475802097</v>
      </c>
      <c r="S628" s="18">
        <f t="shared" si="254"/>
        <v>1521.625167644496</v>
      </c>
      <c r="T628" s="14">
        <f t="shared" si="255"/>
        <v>5.3974405172603134E-31</v>
      </c>
      <c r="U628" s="3">
        <f t="shared" si="256"/>
        <v>1453.9565340794</v>
      </c>
      <c r="V628" s="2">
        <f t="shared" si="236"/>
        <v>1180.9565340794</v>
      </c>
      <c r="W628" s="2">
        <f t="shared" si="257"/>
        <v>692.7129867253971</v>
      </c>
      <c r="X628" s="5">
        <f t="shared" si="258"/>
        <v>4.5618926128682284</v>
      </c>
      <c r="Y628" s="2">
        <f t="shared" si="259"/>
        <v>7232.574934063285</v>
      </c>
    </row>
    <row r="629" spans="1:25" ht="9.75">
      <c r="A629" s="5">
        <f t="shared" si="237"/>
        <v>615</v>
      </c>
      <c r="B629" s="2">
        <f t="shared" si="238"/>
        <v>6970</v>
      </c>
      <c r="C629" s="2">
        <f t="shared" si="239"/>
        <v>0</v>
      </c>
      <c r="D629" s="3">
        <f t="shared" si="240"/>
        <v>0</v>
      </c>
      <c r="E629" s="2">
        <f t="shared" si="241"/>
        <v>0</v>
      </c>
      <c r="F629" s="2">
        <f t="shared" si="242"/>
        <v>0</v>
      </c>
      <c r="G629" s="2">
        <f t="shared" si="243"/>
        <v>0</v>
      </c>
      <c r="H629" s="5">
        <f t="shared" si="244"/>
        <v>45</v>
      </c>
      <c r="I629" s="2">
        <f t="shared" si="245"/>
        <v>-77.73589951569905</v>
      </c>
      <c r="J629" s="5">
        <f t="shared" si="246"/>
        <v>0.2</v>
      </c>
      <c r="K629" s="2">
        <f t="shared" si="247"/>
        <v>3.372435103364118E-24</v>
      </c>
      <c r="L629" s="5">
        <f t="shared" si="248"/>
        <v>-6.944483879192696</v>
      </c>
      <c r="M629" s="5">
        <f t="shared" si="249"/>
        <v>-4.326384743944032E-28</v>
      </c>
      <c r="N629" s="2">
        <f t="shared" si="250"/>
        <v>-678.1935521717753</v>
      </c>
      <c r="O629" s="2">
        <f t="shared" si="251"/>
        <v>3087.9677069553622</v>
      </c>
      <c r="P629" s="2">
        <f t="shared" si="252"/>
        <v>3161.5646527323347</v>
      </c>
      <c r="Q629" s="2">
        <f t="shared" si="235"/>
        <v>11381.632749836404</v>
      </c>
      <c r="R629" s="2">
        <f t="shared" si="253"/>
        <v>534764.6262699775</v>
      </c>
      <c r="S629" s="18">
        <f t="shared" si="254"/>
        <v>1524.7131353514515</v>
      </c>
      <c r="T629" s="14">
        <f t="shared" si="255"/>
        <v>5.895793735920908E-31</v>
      </c>
      <c r="U629" s="3">
        <f t="shared" si="256"/>
        <v>1452.0268311321356</v>
      </c>
      <c r="V629" s="2">
        <f t="shared" si="236"/>
        <v>1179.0268311321356</v>
      </c>
      <c r="W629" s="2">
        <f t="shared" si="257"/>
        <v>692.0787486937788</v>
      </c>
      <c r="X629" s="5">
        <f t="shared" si="258"/>
        <v>4.568215190394784</v>
      </c>
      <c r="Y629" s="2">
        <f t="shared" si="259"/>
        <v>7239.377360190289</v>
      </c>
    </row>
    <row r="630" spans="1:25" ht="9.75">
      <c r="A630" s="5">
        <f t="shared" si="237"/>
        <v>616</v>
      </c>
      <c r="B630" s="2">
        <f t="shared" si="238"/>
        <v>6970</v>
      </c>
      <c r="C630" s="2">
        <f t="shared" si="239"/>
        <v>0</v>
      </c>
      <c r="D630" s="3">
        <f t="shared" si="240"/>
        <v>0</v>
      </c>
      <c r="E630" s="2">
        <f t="shared" si="241"/>
        <v>0</v>
      </c>
      <c r="F630" s="2">
        <f t="shared" si="242"/>
        <v>0</v>
      </c>
      <c r="G630" s="2">
        <f t="shared" si="243"/>
        <v>0</v>
      </c>
      <c r="H630" s="5">
        <f t="shared" si="244"/>
        <v>45</v>
      </c>
      <c r="I630" s="2">
        <f t="shared" si="245"/>
        <v>-77.61291959192658</v>
      </c>
      <c r="J630" s="5">
        <f t="shared" si="246"/>
        <v>0.2</v>
      </c>
      <c r="K630" s="2">
        <f t="shared" si="247"/>
        <v>3.690660286091746E-24</v>
      </c>
      <c r="L630" s="5">
        <f t="shared" si="248"/>
        <v>-6.945974217503442</v>
      </c>
      <c r="M630" s="5">
        <f t="shared" si="249"/>
        <v>-4.7280840206692E-28</v>
      </c>
      <c r="N630" s="2">
        <f t="shared" si="250"/>
        <v>-685.1395263892788</v>
      </c>
      <c r="O630" s="2">
        <f t="shared" si="251"/>
        <v>3087.9677069553622</v>
      </c>
      <c r="P630" s="2">
        <f t="shared" si="252"/>
        <v>3163.061923171926</v>
      </c>
      <c r="Q630" s="2">
        <f t="shared" si="235"/>
        <v>11387.022923418934</v>
      </c>
      <c r="R630" s="2">
        <f t="shared" si="253"/>
        <v>534082.959730697</v>
      </c>
      <c r="S630" s="18">
        <f t="shared" si="254"/>
        <v>1527.8011030584069</v>
      </c>
      <c r="T630" s="14">
        <f t="shared" si="255"/>
        <v>6.446017766273348E-31</v>
      </c>
      <c r="U630" s="3">
        <f t="shared" si="256"/>
        <v>1450.0772648297934</v>
      </c>
      <c r="V630" s="2">
        <f t="shared" si="236"/>
        <v>1177.0772648297934</v>
      </c>
      <c r="W630" s="2">
        <f t="shared" si="257"/>
        <v>691.4379821468551</v>
      </c>
      <c r="X630" s="5">
        <f t="shared" si="258"/>
        <v>4.574614072184597</v>
      </c>
      <c r="Y630" s="2">
        <f t="shared" si="259"/>
        <v>7246.257884234101</v>
      </c>
    </row>
    <row r="631" spans="1:25" ht="9.75">
      <c r="A631" s="5">
        <f t="shared" si="237"/>
        <v>617</v>
      </c>
      <c r="B631" s="2">
        <f t="shared" si="238"/>
        <v>6970</v>
      </c>
      <c r="C631" s="2">
        <f t="shared" si="239"/>
        <v>0</v>
      </c>
      <c r="D631" s="3">
        <f t="shared" si="240"/>
        <v>0</v>
      </c>
      <c r="E631" s="2">
        <f t="shared" si="241"/>
        <v>0</v>
      </c>
      <c r="F631" s="2">
        <f t="shared" si="242"/>
        <v>0</v>
      </c>
      <c r="G631" s="2">
        <f t="shared" si="243"/>
        <v>0</v>
      </c>
      <c r="H631" s="5">
        <f t="shared" si="244"/>
        <v>45</v>
      </c>
      <c r="I631" s="2">
        <f t="shared" si="245"/>
        <v>-77.49002915023313</v>
      </c>
      <c r="J631" s="5">
        <f t="shared" si="246"/>
        <v>0.2</v>
      </c>
      <c r="K631" s="2">
        <f t="shared" si="247"/>
        <v>4.0426236595634385E-24</v>
      </c>
      <c r="L631" s="5">
        <f t="shared" si="248"/>
        <v>-6.9474803531465215</v>
      </c>
      <c r="M631" s="5">
        <f t="shared" si="249"/>
        <v>-5.171803027443371E-28</v>
      </c>
      <c r="N631" s="2">
        <f t="shared" si="250"/>
        <v>-692.0870067424253</v>
      </c>
      <c r="O631" s="2">
        <f t="shared" si="251"/>
        <v>3087.9677069553622</v>
      </c>
      <c r="P631" s="2">
        <f t="shared" si="252"/>
        <v>3164.5740604544</v>
      </c>
      <c r="Q631" s="2">
        <f t="shared" si="235"/>
        <v>11392.46661763584</v>
      </c>
      <c r="R631" s="2">
        <f t="shared" si="253"/>
        <v>533394.3464641311</v>
      </c>
      <c r="S631" s="18">
        <f t="shared" si="254"/>
        <v>1530.8890707653622</v>
      </c>
      <c r="T631" s="14">
        <f t="shared" si="255"/>
        <v>7.054002357868135E-31</v>
      </c>
      <c r="U631" s="3">
        <f t="shared" si="256"/>
        <v>1448.107830887415</v>
      </c>
      <c r="V631" s="2">
        <f t="shared" si="236"/>
        <v>1175.107830887415</v>
      </c>
      <c r="W631" s="2">
        <f t="shared" si="257"/>
        <v>690.7906856762833</v>
      </c>
      <c r="X631" s="5">
        <f t="shared" si="258"/>
        <v>4.581089649980277</v>
      </c>
      <c r="Y631" s="2">
        <f t="shared" si="259"/>
        <v>7253.216764517471</v>
      </c>
    </row>
    <row r="632" spans="1:25" ht="9.75">
      <c r="A632" s="5">
        <f t="shared" si="237"/>
        <v>618</v>
      </c>
      <c r="B632" s="2">
        <f t="shared" si="238"/>
        <v>6970</v>
      </c>
      <c r="C632" s="2">
        <f t="shared" si="239"/>
        <v>0</v>
      </c>
      <c r="D632" s="3">
        <f t="shared" si="240"/>
        <v>0</v>
      </c>
      <c r="E632" s="2">
        <f t="shared" si="241"/>
        <v>0</v>
      </c>
      <c r="F632" s="2">
        <f t="shared" si="242"/>
        <v>0</v>
      </c>
      <c r="G632" s="2">
        <f t="shared" si="243"/>
        <v>0</v>
      </c>
      <c r="H632" s="5">
        <f t="shared" si="244"/>
        <v>45</v>
      </c>
      <c r="I632" s="2">
        <f t="shared" si="245"/>
        <v>-77.3672289518162</v>
      </c>
      <c r="J632" s="5">
        <f t="shared" si="246"/>
        <v>0.2</v>
      </c>
      <c r="K632" s="2">
        <f t="shared" si="247"/>
        <v>4.432220977315779E-24</v>
      </c>
      <c r="L632" s="5">
        <f t="shared" si="248"/>
        <v>-6.9490023036471245</v>
      </c>
      <c r="M632" s="5">
        <f t="shared" si="249"/>
        <v>-5.662335406634862E-28</v>
      </c>
      <c r="N632" s="2">
        <f t="shared" si="250"/>
        <v>-699.0360090460724</v>
      </c>
      <c r="O632" s="2">
        <f t="shared" si="251"/>
        <v>3087.9677069553622</v>
      </c>
      <c r="P632" s="2">
        <f t="shared" si="252"/>
        <v>3166.1010566850546</v>
      </c>
      <c r="Q632" s="2">
        <f t="shared" si="235"/>
        <v>11397.963804066198</v>
      </c>
      <c r="R632" s="2">
        <f t="shared" si="253"/>
        <v>532698.784956237</v>
      </c>
      <c r="S632" s="18">
        <f t="shared" si="254"/>
        <v>1533.9770384723176</v>
      </c>
      <c r="T632" s="14">
        <f t="shared" si="255"/>
        <v>7.726355280664908E-31</v>
      </c>
      <c r="U632" s="3">
        <f t="shared" si="256"/>
        <v>1446.1185249748378</v>
      </c>
      <c r="V632" s="2">
        <f t="shared" si="236"/>
        <v>1173.1185249748378</v>
      </c>
      <c r="W632" s="2">
        <f t="shared" si="257"/>
        <v>690.1368578588628</v>
      </c>
      <c r="X632" s="5">
        <f t="shared" si="258"/>
        <v>4.58764232141988</v>
      </c>
      <c r="Y632" s="2">
        <f t="shared" si="259"/>
        <v>7260.254261688856</v>
      </c>
    </row>
    <row r="633" spans="1:25" ht="9.75">
      <c r="A633" s="5">
        <f t="shared" si="237"/>
        <v>619</v>
      </c>
      <c r="B633" s="2">
        <f t="shared" si="238"/>
        <v>6970</v>
      </c>
      <c r="C633" s="2">
        <f t="shared" si="239"/>
        <v>0</v>
      </c>
      <c r="D633" s="3">
        <f t="shared" si="240"/>
        <v>0</v>
      </c>
      <c r="E633" s="2">
        <f t="shared" si="241"/>
        <v>0</v>
      </c>
      <c r="F633" s="2">
        <f t="shared" si="242"/>
        <v>0</v>
      </c>
      <c r="G633" s="2">
        <f t="shared" si="243"/>
        <v>0</v>
      </c>
      <c r="H633" s="5">
        <f t="shared" si="244"/>
        <v>45</v>
      </c>
      <c r="I633" s="2">
        <f t="shared" si="245"/>
        <v>-77.24451975376594</v>
      </c>
      <c r="J633" s="5">
        <f t="shared" si="246"/>
        <v>0.2</v>
      </c>
      <c r="K633" s="2">
        <f t="shared" si="247"/>
        <v>4.8638304258293566E-24</v>
      </c>
      <c r="L633" s="5">
        <f t="shared" si="248"/>
        <v>-6.950540086723937</v>
      </c>
      <c r="M633" s="5">
        <f t="shared" si="249"/>
        <v>-6.205061822591888E-28</v>
      </c>
      <c r="N633" s="2">
        <f t="shared" si="250"/>
        <v>-705.9865491327963</v>
      </c>
      <c r="O633" s="2">
        <f t="shared" si="251"/>
        <v>3087.9677069553622</v>
      </c>
      <c r="P633" s="2">
        <f t="shared" si="252"/>
        <v>3167.642903920136</v>
      </c>
      <c r="Q633" s="2">
        <f t="shared" si="235"/>
        <v>11403.51445411249</v>
      </c>
      <c r="R633" s="2">
        <f t="shared" si="253"/>
        <v>531996.2736771476</v>
      </c>
      <c r="S633" s="18">
        <f t="shared" si="254"/>
        <v>1537.065006179273</v>
      </c>
      <c r="T633" s="14">
        <f t="shared" si="255"/>
        <v>8.47049532056227E-31</v>
      </c>
      <c r="U633" s="3">
        <f t="shared" si="256"/>
        <v>1444.109342716642</v>
      </c>
      <c r="V633" s="2">
        <f t="shared" si="236"/>
        <v>1171.109342716642</v>
      </c>
      <c r="W633" s="2">
        <f t="shared" si="257"/>
        <v>689.4764972565188</v>
      </c>
      <c r="X633" s="5">
        <f t="shared" si="258"/>
        <v>4.594272490105807</v>
      </c>
      <c r="Y633" s="2">
        <f t="shared" si="259"/>
        <v>7267.3706387031725</v>
      </c>
    </row>
    <row r="634" spans="1:25" ht="9.75">
      <c r="A634" s="5">
        <f t="shared" si="237"/>
        <v>620</v>
      </c>
      <c r="B634" s="2">
        <f t="shared" si="238"/>
        <v>6970</v>
      </c>
      <c r="C634" s="2">
        <f t="shared" si="239"/>
        <v>0</v>
      </c>
      <c r="D634" s="3">
        <f t="shared" si="240"/>
        <v>0</v>
      </c>
      <c r="E634" s="2">
        <f t="shared" si="241"/>
        <v>0</v>
      </c>
      <c r="F634" s="2">
        <f t="shared" si="242"/>
        <v>0</v>
      </c>
      <c r="G634" s="2">
        <f t="shared" si="243"/>
        <v>0</v>
      </c>
      <c r="H634" s="5">
        <f t="shared" si="244"/>
        <v>45</v>
      </c>
      <c r="I634" s="2">
        <f t="shared" si="245"/>
        <v>-77.12190230904079</v>
      </c>
      <c r="J634" s="5">
        <f t="shared" si="246"/>
        <v>0.2</v>
      </c>
      <c r="K634" s="2">
        <f t="shared" si="247"/>
        <v>5.3423760416687304E-24</v>
      </c>
      <c r="L634" s="5">
        <f t="shared" si="248"/>
        <v>-6.952093720289612</v>
      </c>
      <c r="M634" s="5">
        <f t="shared" si="249"/>
        <v>-6.806026320876362E-28</v>
      </c>
      <c r="N634" s="2">
        <f t="shared" si="250"/>
        <v>-712.938642853086</v>
      </c>
      <c r="O634" s="2">
        <f t="shared" si="251"/>
        <v>3087.9677069553622</v>
      </c>
      <c r="P634" s="2">
        <f t="shared" si="252"/>
        <v>3169.1995941676437</v>
      </c>
      <c r="Q634" s="2">
        <f t="shared" si="235"/>
        <v>11409.118539003517</v>
      </c>
      <c r="R634" s="2">
        <f t="shared" si="253"/>
        <v>531286.8110811546</v>
      </c>
      <c r="S634" s="18">
        <f t="shared" si="254"/>
        <v>1540.1529738862284</v>
      </c>
      <c r="T634" s="14">
        <f t="shared" si="255"/>
        <v>9.294757975480213E-31</v>
      </c>
      <c r="U634" s="3">
        <f t="shared" si="256"/>
        <v>1442.0802796921023</v>
      </c>
      <c r="V634" s="2">
        <f t="shared" si="236"/>
        <v>1169.0802796921023</v>
      </c>
      <c r="W634" s="2">
        <f t="shared" si="257"/>
        <v>688.8096024162853</v>
      </c>
      <c r="X634" s="5">
        <f t="shared" si="258"/>
        <v>4.600980565674988</v>
      </c>
      <c r="Y634" s="2">
        <f t="shared" si="259"/>
        <v>7274.566160801755</v>
      </c>
    </row>
    <row r="635" spans="1:25" ht="9.75">
      <c r="A635" s="5">
        <f t="shared" si="237"/>
        <v>621</v>
      </c>
      <c r="B635" s="2">
        <f t="shared" si="238"/>
        <v>6970</v>
      </c>
      <c r="C635" s="2">
        <f t="shared" si="239"/>
        <v>0</v>
      </c>
      <c r="D635" s="3">
        <f t="shared" si="240"/>
        <v>0</v>
      </c>
      <c r="E635" s="2">
        <f t="shared" si="241"/>
        <v>0</v>
      </c>
      <c r="F635" s="2">
        <f t="shared" si="242"/>
        <v>0</v>
      </c>
      <c r="G635" s="2">
        <f t="shared" si="243"/>
        <v>0</v>
      </c>
      <c r="H635" s="5">
        <f t="shared" si="244"/>
        <v>45</v>
      </c>
      <c r="I635" s="2">
        <f t="shared" si="245"/>
        <v>-76.99937736644381</v>
      </c>
      <c r="J635" s="5">
        <f t="shared" si="246"/>
        <v>0.2</v>
      </c>
      <c r="K635" s="2">
        <f t="shared" si="247"/>
        <v>5.8733999133323334E-24</v>
      </c>
      <c r="L635" s="5">
        <f t="shared" si="248"/>
        <v>-6.953663222451304</v>
      </c>
      <c r="M635" s="5">
        <f t="shared" si="249"/>
        <v>-7.472023160007482E-28</v>
      </c>
      <c r="N635" s="2">
        <f t="shared" si="250"/>
        <v>-719.8923060755372</v>
      </c>
      <c r="O635" s="2">
        <f t="shared" si="251"/>
        <v>3087.9677069553622</v>
      </c>
      <c r="P635" s="2">
        <f t="shared" si="252"/>
        <v>3170.771119388139</v>
      </c>
      <c r="Q635" s="2">
        <f t="shared" si="235"/>
        <v>11414.776029797302</v>
      </c>
      <c r="R635" s="2">
        <f t="shared" si="253"/>
        <v>530570.3956066903</v>
      </c>
      <c r="S635" s="18">
        <f t="shared" si="254"/>
        <v>1543.2409415931838</v>
      </c>
      <c r="T635" s="14">
        <f t="shared" si="255"/>
        <v>1.0208515670678984E-30</v>
      </c>
      <c r="U635" s="3">
        <f t="shared" si="256"/>
        <v>1440.0313314351342</v>
      </c>
      <c r="V635" s="2">
        <f t="shared" si="236"/>
        <v>1167.0313314351342</v>
      </c>
      <c r="W635" s="2">
        <f t="shared" si="257"/>
        <v>688.136171870289</v>
      </c>
      <c r="X635" s="5">
        <f t="shared" si="258"/>
        <v>4.607766963870368</v>
      </c>
      <c r="Y635" s="2">
        <f t="shared" si="259"/>
        <v>7281.841095491394</v>
      </c>
    </row>
    <row r="636" spans="1:25" ht="9.75">
      <c r="A636" s="5">
        <f t="shared" si="237"/>
        <v>622</v>
      </c>
      <c r="B636" s="2">
        <f t="shared" si="238"/>
        <v>6970</v>
      </c>
      <c r="C636" s="2">
        <f t="shared" si="239"/>
        <v>0</v>
      </c>
      <c r="D636" s="3">
        <f t="shared" si="240"/>
        <v>0</v>
      </c>
      <c r="E636" s="2">
        <f t="shared" si="241"/>
        <v>0</v>
      </c>
      <c r="F636" s="2">
        <f t="shared" si="242"/>
        <v>0</v>
      </c>
      <c r="G636" s="2">
        <f t="shared" si="243"/>
        <v>0</v>
      </c>
      <c r="H636" s="5">
        <f t="shared" si="244"/>
        <v>45</v>
      </c>
      <c r="I636" s="2">
        <f t="shared" si="245"/>
        <v>-76.8769456705991</v>
      </c>
      <c r="J636" s="5">
        <f t="shared" si="246"/>
        <v>0.2</v>
      </c>
      <c r="K636" s="2">
        <f t="shared" si="247"/>
        <v>6.463144443048988E-24</v>
      </c>
      <c r="L636" s="5">
        <f t="shared" si="248"/>
        <v>-6.9552486115111565</v>
      </c>
      <c r="M636" s="5">
        <f t="shared" si="249"/>
        <v>-8.21069562152483E-28</v>
      </c>
      <c r="N636" s="2">
        <f t="shared" si="250"/>
        <v>-726.8475546870484</v>
      </c>
      <c r="O636" s="2">
        <f t="shared" si="251"/>
        <v>3087.9677069553622</v>
      </c>
      <c r="P636" s="2">
        <f t="shared" si="252"/>
        <v>3172.3574714955594</v>
      </c>
      <c r="Q636" s="2">
        <f t="shared" si="235"/>
        <v>11420.486897384015</v>
      </c>
      <c r="R636" s="2">
        <f t="shared" si="253"/>
        <v>529847.025676309</v>
      </c>
      <c r="S636" s="18">
        <f t="shared" si="254"/>
        <v>1546.3289093001392</v>
      </c>
      <c r="T636" s="14">
        <f t="shared" si="255"/>
        <v>1.1222314583849261E-30</v>
      </c>
      <c r="U636" s="3">
        <f t="shared" si="256"/>
        <v>1437.9624934342437</v>
      </c>
      <c r="V636" s="2">
        <f t="shared" si="236"/>
        <v>1164.9624934342437</v>
      </c>
      <c r="W636" s="2">
        <f t="shared" si="257"/>
        <v>687.4562041357306</v>
      </c>
      <c r="X636" s="5">
        <f t="shared" si="258"/>
        <v>4.614632106613751</v>
      </c>
      <c r="Y636" s="2">
        <f t="shared" si="259"/>
        <v>7289.195712522514</v>
      </c>
    </row>
    <row r="637" spans="1:25" ht="9.75">
      <c r="A637" s="5">
        <f t="shared" si="237"/>
        <v>623</v>
      </c>
      <c r="B637" s="2">
        <f t="shared" si="238"/>
        <v>6970</v>
      </c>
      <c r="C637" s="2">
        <f t="shared" si="239"/>
        <v>0</v>
      </c>
      <c r="D637" s="3">
        <f t="shared" si="240"/>
        <v>0</v>
      </c>
      <c r="E637" s="2">
        <f t="shared" si="241"/>
        <v>0</v>
      </c>
      <c r="F637" s="2">
        <f t="shared" si="242"/>
        <v>0</v>
      </c>
      <c r="G637" s="2">
        <f t="shared" si="243"/>
        <v>0</v>
      </c>
      <c r="H637" s="5">
        <f t="shared" si="244"/>
        <v>45</v>
      </c>
      <c r="I637" s="2">
        <f t="shared" si="245"/>
        <v>-76.754607961929</v>
      </c>
      <c r="J637" s="5">
        <f t="shared" si="246"/>
        <v>0.2</v>
      </c>
      <c r="K637" s="2">
        <f t="shared" si="247"/>
        <v>7.118646136909348E-24</v>
      </c>
      <c r="L637" s="5">
        <f t="shared" si="248"/>
        <v>-6.956849905966839</v>
      </c>
      <c r="M637" s="5">
        <f t="shared" si="249"/>
        <v>-9.03064853017186E-28</v>
      </c>
      <c r="N637" s="2">
        <f t="shared" si="250"/>
        <v>-733.8044045930152</v>
      </c>
      <c r="O637" s="2">
        <f t="shared" si="251"/>
        <v>3087.9677069553622</v>
      </c>
      <c r="P637" s="2">
        <f t="shared" si="252"/>
        <v>3173.958642358036</v>
      </c>
      <c r="Q637" s="2">
        <f t="shared" si="235"/>
        <v>11426.25111248893</v>
      </c>
      <c r="R637" s="2">
        <f t="shared" si="253"/>
        <v>529116.699696669</v>
      </c>
      <c r="S637" s="18">
        <f t="shared" si="254"/>
        <v>1549.4168770070946</v>
      </c>
      <c r="T637" s="14">
        <f t="shared" si="255"/>
        <v>1.2348030484623293E-30</v>
      </c>
      <c r="U637" s="3">
        <f t="shared" si="256"/>
        <v>1435.8737611324734</v>
      </c>
      <c r="V637" s="2">
        <f t="shared" si="236"/>
        <v>1162.8737611324734</v>
      </c>
      <c r="W637" s="2">
        <f t="shared" si="257"/>
        <v>686.7696977148689</v>
      </c>
      <c r="X637" s="5">
        <f t="shared" si="258"/>
        <v>4.6215764220799835</v>
      </c>
      <c r="Y637" s="2">
        <f t="shared" si="259"/>
        <v>7296.630283866399</v>
      </c>
    </row>
    <row r="638" spans="1:25" ht="9.75">
      <c r="A638" s="5">
        <f t="shared" si="237"/>
        <v>624</v>
      </c>
      <c r="B638" s="2">
        <f t="shared" si="238"/>
        <v>6970</v>
      </c>
      <c r="C638" s="2">
        <f t="shared" si="239"/>
        <v>0</v>
      </c>
      <c r="D638" s="3">
        <f t="shared" si="240"/>
        <v>0</v>
      </c>
      <c r="E638" s="2">
        <f t="shared" si="241"/>
        <v>0</v>
      </c>
      <c r="F638" s="2">
        <f t="shared" si="242"/>
        <v>0</v>
      </c>
      <c r="G638" s="2">
        <f t="shared" si="243"/>
        <v>0</v>
      </c>
      <c r="H638" s="5">
        <f t="shared" si="244"/>
        <v>45</v>
      </c>
      <c r="I638" s="2">
        <f t="shared" si="245"/>
        <v>-76.63236497663154</v>
      </c>
      <c r="J638" s="5">
        <f t="shared" si="246"/>
        <v>0.2</v>
      </c>
      <c r="K638" s="2">
        <f t="shared" si="247"/>
        <v>7.847842615287436E-24</v>
      </c>
      <c r="L638" s="5">
        <f t="shared" si="248"/>
        <v>-6.958467124512062</v>
      </c>
      <c r="M638" s="5">
        <f t="shared" si="249"/>
        <v>-9.941576477264823E-28</v>
      </c>
      <c r="N638" s="2">
        <f t="shared" si="250"/>
        <v>-740.7628717175272</v>
      </c>
      <c r="O638" s="2">
        <f t="shared" si="251"/>
        <v>3087.9677069553622</v>
      </c>
      <c r="P638" s="2">
        <f t="shared" si="252"/>
        <v>3175.574623798716</v>
      </c>
      <c r="Q638" s="2">
        <f t="shared" si="235"/>
        <v>11432.068645675377</v>
      </c>
      <c r="R638" s="2">
        <f t="shared" si="253"/>
        <v>528379.4160585137</v>
      </c>
      <c r="S638" s="18">
        <f t="shared" si="254"/>
        <v>1552.50484471405</v>
      </c>
      <c r="T638" s="14">
        <f t="shared" si="255"/>
        <v>1.3599046356347293E-30</v>
      </c>
      <c r="U638" s="3">
        <f t="shared" si="256"/>
        <v>1433.765129927349</v>
      </c>
      <c r="V638" s="2">
        <f t="shared" si="236"/>
        <v>1160.765129927349</v>
      </c>
      <c r="W638" s="2">
        <f t="shared" si="257"/>
        <v>686.076651095003</v>
      </c>
      <c r="X638" s="5">
        <f t="shared" si="258"/>
        <v>4.628600344772534</v>
      </c>
      <c r="Y638" s="2">
        <f t="shared" si="259"/>
        <v>7304.145083691429</v>
      </c>
    </row>
    <row r="639" spans="1:25" ht="9.75">
      <c r="A639" s="5">
        <f t="shared" si="237"/>
        <v>625</v>
      </c>
      <c r="B639" s="2">
        <f t="shared" si="238"/>
        <v>6970</v>
      </c>
      <c r="C639" s="2">
        <f t="shared" si="239"/>
        <v>0</v>
      </c>
      <c r="D639" s="3">
        <f t="shared" si="240"/>
        <v>0</v>
      </c>
      <c r="E639" s="2">
        <f t="shared" si="241"/>
        <v>0</v>
      </c>
      <c r="F639" s="2">
        <f t="shared" si="242"/>
        <v>0</v>
      </c>
      <c r="G639" s="2">
        <f t="shared" si="243"/>
        <v>0</v>
      </c>
      <c r="H639" s="5">
        <f t="shared" si="244"/>
        <v>45</v>
      </c>
      <c r="I639" s="2">
        <f t="shared" si="245"/>
        <v>-76.51021744665827</v>
      </c>
      <c r="J639" s="5">
        <f t="shared" si="246"/>
        <v>0.2</v>
      </c>
      <c r="K639" s="2">
        <f t="shared" si="247"/>
        <v>8.659694794460748E-24</v>
      </c>
      <c r="L639" s="5">
        <f t="shared" si="248"/>
        <v>-6.960100286037099</v>
      </c>
      <c r="M639" s="5">
        <f t="shared" si="249"/>
        <v>-1.095441004255701E-27</v>
      </c>
      <c r="N639" s="2">
        <f t="shared" si="250"/>
        <v>-747.7229720035643</v>
      </c>
      <c r="O639" s="2">
        <f t="shared" si="251"/>
        <v>3087.9677069553622</v>
      </c>
      <c r="P639" s="2">
        <f t="shared" si="252"/>
        <v>3177.205407596588</v>
      </c>
      <c r="Q639" s="2">
        <f t="shared" si="235"/>
        <v>11437.939467347716</v>
      </c>
      <c r="R639" s="2">
        <f t="shared" si="253"/>
        <v>527635.1731366531</v>
      </c>
      <c r="S639" s="18">
        <f t="shared" si="254"/>
        <v>1555.5928124210054</v>
      </c>
      <c r="T639" s="14">
        <f t="shared" si="255"/>
        <v>1.4990454988181938E-30</v>
      </c>
      <c r="U639" s="3">
        <f t="shared" si="256"/>
        <v>1431.636595170828</v>
      </c>
      <c r="V639" s="2">
        <f t="shared" si="236"/>
        <v>1158.636595170828</v>
      </c>
      <c r="W639" s="2">
        <f t="shared" si="257"/>
        <v>685.3770627484539</v>
      </c>
      <c r="X639" s="5">
        <f t="shared" si="258"/>
        <v>4.635704315600479</v>
      </c>
      <c r="Y639" s="2">
        <f t="shared" si="259"/>
        <v>7311.740388338368</v>
      </c>
    </row>
    <row r="640" spans="1:25" ht="9.75">
      <c r="A640" s="5">
        <f t="shared" si="237"/>
        <v>626</v>
      </c>
      <c r="B640" s="2">
        <f t="shared" si="238"/>
        <v>6970</v>
      </c>
      <c r="C640" s="2">
        <f t="shared" si="239"/>
        <v>0</v>
      </c>
      <c r="D640" s="3">
        <f t="shared" si="240"/>
        <v>0</v>
      </c>
      <c r="E640" s="2">
        <f t="shared" si="241"/>
        <v>0</v>
      </c>
      <c r="F640" s="2">
        <f t="shared" si="242"/>
        <v>0</v>
      </c>
      <c r="G640" s="2">
        <f t="shared" si="243"/>
        <v>0</v>
      </c>
      <c r="H640" s="5">
        <f t="shared" si="244"/>
        <v>45</v>
      </c>
      <c r="I640" s="2">
        <f t="shared" si="245"/>
        <v>-76.38816609969282</v>
      </c>
      <c r="J640" s="5">
        <f t="shared" si="246"/>
        <v>0.2</v>
      </c>
      <c r="K640" s="2">
        <f t="shared" si="247"/>
        <v>9.564326490470308E-24</v>
      </c>
      <c r="L640" s="5">
        <f t="shared" si="248"/>
        <v>-6.961749409629334</v>
      </c>
      <c r="M640" s="5">
        <f t="shared" si="249"/>
        <v>-1.2081482659806167E-27</v>
      </c>
      <c r="N640" s="2">
        <f t="shared" si="250"/>
        <v>-754.6847214131936</v>
      </c>
      <c r="O640" s="2">
        <f t="shared" si="251"/>
        <v>3087.9677069553622</v>
      </c>
      <c r="P640" s="2">
        <f t="shared" si="252"/>
        <v>3178.850985487314</v>
      </c>
      <c r="Q640" s="2">
        <f t="shared" si="235"/>
        <v>11443.86354775433</v>
      </c>
      <c r="R640" s="2">
        <f t="shared" si="253"/>
        <v>526883.9692899447</v>
      </c>
      <c r="S640" s="18">
        <f t="shared" si="254"/>
        <v>1558.6807801279608</v>
      </c>
      <c r="T640" s="14">
        <f t="shared" si="255"/>
        <v>1.653929021212406E-30</v>
      </c>
      <c r="U640" s="3">
        <f t="shared" si="256"/>
        <v>1429.4881521692419</v>
      </c>
      <c r="V640" s="2">
        <f t="shared" si="236"/>
        <v>1156.4881521692419</v>
      </c>
      <c r="W640" s="2">
        <f t="shared" si="257"/>
        <v>684.670931132548</v>
      </c>
      <c r="X640" s="5">
        <f t="shared" si="258"/>
        <v>4.642888781956931</v>
      </c>
      <c r="Y640" s="2">
        <f t="shared" si="259"/>
        <v>7319.4164762945575</v>
      </c>
    </row>
    <row r="641" spans="1:25" ht="9.75">
      <c r="A641" s="5">
        <f t="shared" si="237"/>
        <v>627</v>
      </c>
      <c r="B641" s="2">
        <f t="shared" si="238"/>
        <v>6970</v>
      </c>
      <c r="C641" s="2">
        <f t="shared" si="239"/>
        <v>0</v>
      </c>
      <c r="D641" s="3">
        <f t="shared" si="240"/>
        <v>0</v>
      </c>
      <c r="E641" s="2">
        <f t="shared" si="241"/>
        <v>0</v>
      </c>
      <c r="F641" s="2">
        <f t="shared" si="242"/>
        <v>0</v>
      </c>
      <c r="G641" s="2">
        <f t="shared" si="243"/>
        <v>0</v>
      </c>
      <c r="H641" s="5">
        <f t="shared" si="244"/>
        <v>45</v>
      </c>
      <c r="I641" s="2">
        <f t="shared" si="245"/>
        <v>-76.26621165912945</v>
      </c>
      <c r="J641" s="5">
        <f t="shared" si="246"/>
        <v>0.2</v>
      </c>
      <c r="K641" s="2">
        <f t="shared" si="247"/>
        <v>1.057318404436927E-23</v>
      </c>
      <c r="L641" s="5">
        <f t="shared" si="248"/>
        <v>-6.963414514573801</v>
      </c>
      <c r="M641" s="5">
        <f t="shared" si="249"/>
        <v>-1.3336721176575033E-27</v>
      </c>
      <c r="N641" s="2">
        <f t="shared" si="250"/>
        <v>-761.6481359277675</v>
      </c>
      <c r="O641" s="2">
        <f t="shared" si="251"/>
        <v>3087.9677069553622</v>
      </c>
      <c r="P641" s="2">
        <f t="shared" si="252"/>
        <v>3180.511349164062</v>
      </c>
      <c r="Q641" s="2">
        <f t="shared" si="235"/>
        <v>11449.840856990622</v>
      </c>
      <c r="R641" s="2">
        <f t="shared" si="253"/>
        <v>526125.8028612742</v>
      </c>
      <c r="S641" s="18">
        <f t="shared" si="254"/>
        <v>1561.7687478349162</v>
      </c>
      <c r="T641" s="14">
        <f t="shared" si="255"/>
        <v>1.826479102322537E-30</v>
      </c>
      <c r="U641" s="3">
        <f t="shared" si="256"/>
        <v>1427.3197961832443</v>
      </c>
      <c r="V641" s="2">
        <f t="shared" si="236"/>
        <v>1154.3197961832443</v>
      </c>
      <c r="W641" s="2">
        <f t="shared" si="257"/>
        <v>683.9582546895978</v>
      </c>
      <c r="X641" s="5">
        <f t="shared" si="258"/>
        <v>4.650154197798929</v>
      </c>
      <c r="Y641" s="2">
        <f t="shared" si="259"/>
        <v>7327.1736281670965</v>
      </c>
    </row>
    <row r="642" spans="1:25" ht="9.75">
      <c r="A642" s="5">
        <f t="shared" si="237"/>
        <v>628</v>
      </c>
      <c r="B642" s="2">
        <f t="shared" si="238"/>
        <v>6970</v>
      </c>
      <c r="C642" s="2">
        <f t="shared" si="239"/>
        <v>0</v>
      </c>
      <c r="D642" s="3">
        <f t="shared" si="240"/>
        <v>0</v>
      </c>
      <c r="E642" s="2">
        <f t="shared" si="241"/>
        <v>0</v>
      </c>
      <c r="F642" s="2">
        <f t="shared" si="242"/>
        <v>0</v>
      </c>
      <c r="G642" s="2">
        <f t="shared" si="243"/>
        <v>0</v>
      </c>
      <c r="H642" s="5">
        <f t="shared" si="244"/>
        <v>45</v>
      </c>
      <c r="I642" s="2">
        <f t="shared" si="245"/>
        <v>-76.1443548440524</v>
      </c>
      <c r="J642" s="5">
        <f t="shared" si="246"/>
        <v>0.2</v>
      </c>
      <c r="K642" s="2">
        <f t="shared" si="247"/>
        <v>1.1699218972039169E-23</v>
      </c>
      <c r="L642" s="5">
        <f t="shared" si="248"/>
        <v>-6.965095620353723</v>
      </c>
      <c r="M642" s="5">
        <f t="shared" si="249"/>
        <v>-1.4735863628651497E-27</v>
      </c>
      <c r="N642" s="2">
        <f t="shared" si="250"/>
        <v>-768.6132315481212</v>
      </c>
      <c r="O642" s="2">
        <f t="shared" si="251"/>
        <v>3087.9677069553622</v>
      </c>
      <c r="P642" s="2">
        <f t="shared" si="252"/>
        <v>3182.1864902783436</v>
      </c>
      <c r="Q642" s="2">
        <f t="shared" si="235"/>
        <v>11455.871365002038</v>
      </c>
      <c r="R642" s="2">
        <f t="shared" si="253"/>
        <v>525360.6721775363</v>
      </c>
      <c r="S642" s="18">
        <f t="shared" si="254"/>
        <v>1564.8567155418716</v>
      </c>
      <c r="T642" s="14">
        <f t="shared" si="255"/>
        <v>2.0188703474807854E-30</v>
      </c>
      <c r="U642" s="3">
        <f t="shared" si="256"/>
        <v>1425.131522427754</v>
      </c>
      <c r="V642" s="2">
        <f t="shared" si="236"/>
        <v>1152.131522427754</v>
      </c>
      <c r="W642" s="2">
        <f t="shared" si="257"/>
        <v>683.2390318468841</v>
      </c>
      <c r="X642" s="5">
        <f t="shared" si="258"/>
        <v>4.65750102372881</v>
      </c>
      <c r="Y642" s="2">
        <f t="shared" si="259"/>
        <v>7335.01212665486</v>
      </c>
    </row>
    <row r="643" spans="1:25" ht="9.75">
      <c r="A643" s="5">
        <f t="shared" si="237"/>
        <v>629</v>
      </c>
      <c r="B643" s="2">
        <f t="shared" si="238"/>
        <v>6970</v>
      </c>
      <c r="C643" s="2">
        <f t="shared" si="239"/>
        <v>0</v>
      </c>
      <c r="D643" s="3">
        <f t="shared" si="240"/>
        <v>0</v>
      </c>
      <c r="E643" s="2">
        <f t="shared" si="241"/>
        <v>0</v>
      </c>
      <c r="F643" s="2">
        <f t="shared" si="242"/>
        <v>0</v>
      </c>
      <c r="G643" s="2">
        <f t="shared" si="243"/>
        <v>0</v>
      </c>
      <c r="H643" s="5">
        <f t="shared" si="244"/>
        <v>45</v>
      </c>
      <c r="I643" s="2">
        <f t="shared" si="245"/>
        <v>-76.02259636921555</v>
      </c>
      <c r="J643" s="5">
        <f t="shared" si="246"/>
        <v>0.2</v>
      </c>
      <c r="K643" s="2">
        <f t="shared" si="247"/>
        <v>1.2957097110993575E-23</v>
      </c>
      <c r="L643" s="5">
        <f t="shared" si="248"/>
        <v>-6.966792746651075</v>
      </c>
      <c r="M643" s="5">
        <f t="shared" si="249"/>
        <v>-1.6296708294517656E-27</v>
      </c>
      <c r="N643" s="2">
        <f t="shared" si="250"/>
        <v>-775.5800242947723</v>
      </c>
      <c r="O643" s="2">
        <f t="shared" si="251"/>
        <v>3087.9677069553622</v>
      </c>
      <c r="P643" s="2">
        <f t="shared" si="252"/>
        <v>3183.8764004408586</v>
      </c>
      <c r="Q643" s="2">
        <f t="shared" si="235"/>
        <v>11461.95504158709</v>
      </c>
      <c r="R643" s="2">
        <f t="shared" si="253"/>
        <v>524588.5755496148</v>
      </c>
      <c r="S643" s="18">
        <f t="shared" si="254"/>
        <v>1567.944683248827</v>
      </c>
      <c r="T643" s="14">
        <f t="shared" si="255"/>
        <v>2.233562599864334E-30</v>
      </c>
      <c r="U643" s="3">
        <f t="shared" si="256"/>
        <v>1422.9233260718986</v>
      </c>
      <c r="V643" s="2">
        <f t="shared" si="236"/>
        <v>1149.9233260718986</v>
      </c>
      <c r="W643" s="2">
        <f t="shared" si="257"/>
        <v>682.5132610166379</v>
      </c>
      <c r="X643" s="5">
        <f t="shared" si="258"/>
        <v>4.664929727077118</v>
      </c>
      <c r="Y643" s="2">
        <f t="shared" si="259"/>
        <v>7342.93225651942</v>
      </c>
    </row>
    <row r="644" spans="1:25" ht="9.75">
      <c r="A644" s="5">
        <f t="shared" si="237"/>
        <v>630</v>
      </c>
      <c r="B644" s="2">
        <f t="shared" si="238"/>
        <v>6970</v>
      </c>
      <c r="C644" s="2">
        <f t="shared" si="239"/>
        <v>0</v>
      </c>
      <c r="D644" s="3">
        <f t="shared" si="240"/>
        <v>0</v>
      </c>
      <c r="E644" s="2">
        <f t="shared" si="241"/>
        <v>0</v>
      </c>
      <c r="F644" s="2">
        <f t="shared" si="242"/>
        <v>0</v>
      </c>
      <c r="G644" s="2">
        <f t="shared" si="243"/>
        <v>0</v>
      </c>
      <c r="H644" s="5">
        <f t="shared" si="244"/>
        <v>45</v>
      </c>
      <c r="I644" s="2">
        <f t="shared" si="245"/>
        <v>-75.9009369450225</v>
      </c>
      <c r="J644" s="5">
        <f t="shared" si="246"/>
        <v>0.2</v>
      </c>
      <c r="K644" s="2">
        <f t="shared" si="247"/>
        <v>1.4363438281959072E-23</v>
      </c>
      <c r="L644" s="5">
        <f t="shared" si="248"/>
        <v>-6.968505913347136</v>
      </c>
      <c r="M644" s="5">
        <f t="shared" si="249"/>
        <v>-1.803939872796284E-27</v>
      </c>
      <c r="N644" s="2">
        <f t="shared" si="250"/>
        <v>-782.5485302081195</v>
      </c>
      <c r="O644" s="2">
        <f t="shared" si="251"/>
        <v>3087.9677069553622</v>
      </c>
      <c r="P644" s="2">
        <f t="shared" si="252"/>
        <v>3185.581071222336</v>
      </c>
      <c r="Q644" s="2">
        <f t="shared" si="235"/>
        <v>11468.09185640041</v>
      </c>
      <c r="R644" s="2">
        <f t="shared" si="253"/>
        <v>523809.5112723634</v>
      </c>
      <c r="S644" s="18">
        <f t="shared" si="254"/>
        <v>1571.0326509557824</v>
      </c>
      <c r="T644" s="14">
        <f t="shared" si="255"/>
        <v>2.4733404680263444E-30</v>
      </c>
      <c r="U644" s="3">
        <f t="shared" si="256"/>
        <v>1420.6952022389594</v>
      </c>
      <c r="V644" s="2">
        <f t="shared" si="236"/>
        <v>1147.6952022389594</v>
      </c>
      <c r="W644" s="2">
        <f t="shared" si="257"/>
        <v>681.7809405960217</v>
      </c>
      <c r="X644" s="5">
        <f t="shared" si="258"/>
        <v>4.672440781987041</v>
      </c>
      <c r="Y644" s="2">
        <f t="shared" si="259"/>
        <v>7350.934304554728</v>
      </c>
    </row>
    <row r="645" spans="1:25" ht="9.75">
      <c r="A645" s="5">
        <f t="shared" si="237"/>
        <v>631</v>
      </c>
      <c r="B645" s="2">
        <f t="shared" si="238"/>
        <v>6970</v>
      </c>
      <c r="C645" s="2">
        <f t="shared" si="239"/>
        <v>0</v>
      </c>
      <c r="D645" s="3">
        <f t="shared" si="240"/>
        <v>0</v>
      </c>
      <c r="E645" s="2">
        <f t="shared" si="241"/>
        <v>0</v>
      </c>
      <c r="F645" s="2">
        <f t="shared" si="242"/>
        <v>0</v>
      </c>
      <c r="G645" s="2">
        <f t="shared" si="243"/>
        <v>0</v>
      </c>
      <c r="H645" s="5">
        <f t="shared" si="244"/>
        <v>45</v>
      </c>
      <c r="I645" s="2">
        <f t="shared" si="245"/>
        <v>-75.77937727750708</v>
      </c>
      <c r="J645" s="5">
        <f t="shared" si="246"/>
        <v>0.2</v>
      </c>
      <c r="K645" s="2">
        <f t="shared" si="247"/>
        <v>1.5937091117306904E-23</v>
      </c>
      <c r="L645" s="5">
        <f t="shared" si="248"/>
        <v>-6.970235140523059</v>
      </c>
      <c r="M645" s="5">
        <f t="shared" si="249"/>
        <v>-1.9986750201840903E-27</v>
      </c>
      <c r="N645" s="2">
        <f t="shared" si="250"/>
        <v>-789.5187653486425</v>
      </c>
      <c r="O645" s="2">
        <f t="shared" si="251"/>
        <v>3087.9677069553622</v>
      </c>
      <c r="P645" s="2">
        <f t="shared" si="252"/>
        <v>3187.3004941543877</v>
      </c>
      <c r="Q645" s="2">
        <f t="shared" si="235"/>
        <v>11474.281778955796</v>
      </c>
      <c r="R645" s="2">
        <f t="shared" si="253"/>
        <v>523023.47762458504</v>
      </c>
      <c r="S645" s="18">
        <f t="shared" si="254"/>
        <v>1574.1206186627378</v>
      </c>
      <c r="T645" s="14">
        <f t="shared" si="255"/>
        <v>2.7413586042129282E-30</v>
      </c>
      <c r="U645" s="3">
        <f t="shared" si="256"/>
        <v>1418.4471460063132</v>
      </c>
      <c r="V645" s="2">
        <f t="shared" si="236"/>
        <v>1145.4471460063132</v>
      </c>
      <c r="W645" s="2">
        <f t="shared" si="257"/>
        <v>681.0420689671099</v>
      </c>
      <c r="X645" s="5">
        <f t="shared" si="258"/>
        <v>4.680034669500445</v>
      </c>
      <c r="Y645" s="2">
        <f t="shared" si="259"/>
        <v>7359.018559555649</v>
      </c>
    </row>
    <row r="646" spans="1:25" ht="9.75">
      <c r="A646" s="5">
        <f t="shared" si="237"/>
        <v>632</v>
      </c>
      <c r="B646" s="2">
        <f t="shared" si="238"/>
        <v>6970</v>
      </c>
      <c r="C646" s="2">
        <f t="shared" si="239"/>
        <v>0</v>
      </c>
      <c r="D646" s="3">
        <f t="shared" si="240"/>
        <v>0</v>
      </c>
      <c r="E646" s="2">
        <f t="shared" si="241"/>
        <v>0</v>
      </c>
      <c r="F646" s="2">
        <f t="shared" si="242"/>
        <v>0</v>
      </c>
      <c r="G646" s="2">
        <f t="shared" si="243"/>
        <v>0</v>
      </c>
      <c r="H646" s="5">
        <f t="shared" si="244"/>
        <v>45</v>
      </c>
      <c r="I646" s="2">
        <f t="shared" si="245"/>
        <v>-75.65791806831434</v>
      </c>
      <c r="J646" s="5">
        <f t="shared" si="246"/>
        <v>0.2</v>
      </c>
      <c r="K646" s="2">
        <f t="shared" si="247"/>
        <v>1.7699448446593663E-23</v>
      </c>
      <c r="L646" s="5">
        <f t="shared" si="248"/>
        <v>-6.971980448460444</v>
      </c>
      <c r="M646" s="5">
        <f t="shared" si="249"/>
        <v>-2.2164623850218273E-27</v>
      </c>
      <c r="N646" s="2">
        <f t="shared" si="250"/>
        <v>-796.490745797103</v>
      </c>
      <c r="O646" s="2">
        <f t="shared" si="251"/>
        <v>3087.9677069553622</v>
      </c>
      <c r="P646" s="2">
        <f t="shared" si="252"/>
        <v>3189.0346607303572</v>
      </c>
      <c r="Q646" s="2">
        <f t="shared" si="235"/>
        <v>11480.524778629286</v>
      </c>
      <c r="R646" s="2">
        <f t="shared" si="253"/>
        <v>522230.47286901216</v>
      </c>
      <c r="S646" s="18">
        <f t="shared" si="254"/>
        <v>1577.2085863696932</v>
      </c>
      <c r="T646" s="14">
        <f t="shared" si="255"/>
        <v>3.04119360761255E-30</v>
      </c>
      <c r="U646" s="3">
        <f t="shared" si="256"/>
        <v>1416.179152405375</v>
      </c>
      <c r="V646" s="2">
        <f t="shared" si="236"/>
        <v>1143.179152405375</v>
      </c>
      <c r="W646" s="2">
        <f t="shared" si="257"/>
        <v>680.2966444968715</v>
      </c>
      <c r="X646" s="5">
        <f t="shared" si="258"/>
        <v>4.687711877645492</v>
      </c>
      <c r="Y646" s="2">
        <f t="shared" si="259"/>
        <v>7367.18531228513</v>
      </c>
    </row>
    <row r="647" spans="1:25" ht="9.75">
      <c r="A647" s="5">
        <f t="shared" si="237"/>
        <v>633</v>
      </c>
      <c r="B647" s="2">
        <f t="shared" si="238"/>
        <v>6970</v>
      </c>
      <c r="C647" s="2">
        <f t="shared" si="239"/>
        <v>0</v>
      </c>
      <c r="D647" s="3">
        <f t="shared" si="240"/>
        <v>0</v>
      </c>
      <c r="E647" s="2">
        <f t="shared" si="241"/>
        <v>0</v>
      </c>
      <c r="F647" s="2">
        <f t="shared" si="242"/>
        <v>0</v>
      </c>
      <c r="G647" s="2">
        <f t="shared" si="243"/>
        <v>0</v>
      </c>
      <c r="H647" s="5">
        <f t="shared" si="244"/>
        <v>45</v>
      </c>
      <c r="I647" s="2">
        <f t="shared" si="245"/>
        <v>-75.53656001468197</v>
      </c>
      <c r="J647" s="5">
        <f t="shared" si="246"/>
        <v>0.2</v>
      </c>
      <c r="K647" s="2">
        <f t="shared" si="247"/>
        <v>1.9674809489203047E-23</v>
      </c>
      <c r="L647" s="5">
        <f t="shared" si="248"/>
        <v>-6.973741857641911</v>
      </c>
      <c r="M647" s="5">
        <f t="shared" si="249"/>
        <v>-2.460235578978512E-27</v>
      </c>
      <c r="N647" s="2">
        <f t="shared" si="250"/>
        <v>-803.464487654745</v>
      </c>
      <c r="O647" s="2">
        <f t="shared" si="251"/>
        <v>3087.9677069553622</v>
      </c>
      <c r="P647" s="2">
        <f t="shared" si="252"/>
        <v>3190.783562406178</v>
      </c>
      <c r="Q647" s="2">
        <f t="shared" si="235"/>
        <v>11486.820824662242</v>
      </c>
      <c r="R647" s="2">
        <f t="shared" si="253"/>
        <v>521430.49525228626</v>
      </c>
      <c r="S647" s="18">
        <f t="shared" si="254"/>
        <v>1580.2965540766486</v>
      </c>
      <c r="T647" s="14">
        <f t="shared" si="255"/>
        <v>3.3769035649757874E-30</v>
      </c>
      <c r="U647" s="3">
        <f t="shared" si="256"/>
        <v>1413.8912164215387</v>
      </c>
      <c r="V647" s="2">
        <f t="shared" si="236"/>
        <v>1140.8912164215387</v>
      </c>
      <c r="W647" s="2">
        <f t="shared" si="257"/>
        <v>679.5446655371491</v>
      </c>
      <c r="X647" s="5">
        <f t="shared" si="258"/>
        <v>4.69547290152592</v>
      </c>
      <c r="Y647" s="2">
        <f t="shared" si="259"/>
        <v>7375.434855440157</v>
      </c>
    </row>
    <row r="648" spans="1:25" ht="9.75">
      <c r="A648" s="5">
        <f t="shared" si="237"/>
        <v>634</v>
      </c>
      <c r="B648" s="2">
        <f t="shared" si="238"/>
        <v>6970</v>
      </c>
      <c r="C648" s="2">
        <f t="shared" si="239"/>
        <v>0</v>
      </c>
      <c r="D648" s="3">
        <f t="shared" si="240"/>
        <v>0</v>
      </c>
      <c r="E648" s="2">
        <f t="shared" si="241"/>
        <v>0</v>
      </c>
      <c r="F648" s="2">
        <f t="shared" si="242"/>
        <v>0</v>
      </c>
      <c r="G648" s="2">
        <f t="shared" si="243"/>
        <v>0</v>
      </c>
      <c r="H648" s="5">
        <f t="shared" si="244"/>
        <v>45</v>
      </c>
      <c r="I648" s="2">
        <f t="shared" si="245"/>
        <v>-75.41530380942207</v>
      </c>
      <c r="J648" s="5">
        <f t="shared" si="246"/>
        <v>0.2</v>
      </c>
      <c r="K648" s="2">
        <f t="shared" si="247"/>
        <v>2.1890796106045172E-23</v>
      </c>
      <c r="L648" s="5">
        <f t="shared" si="248"/>
        <v>-6.97551938875169</v>
      </c>
      <c r="M648" s="5">
        <f t="shared" si="249"/>
        <v>-2.7333249657989422E-27</v>
      </c>
      <c r="N648" s="2">
        <f t="shared" si="250"/>
        <v>-810.4400070434966</v>
      </c>
      <c r="O648" s="2">
        <f t="shared" si="251"/>
        <v>3087.9677069553622</v>
      </c>
      <c r="P648" s="2">
        <f t="shared" si="252"/>
        <v>3192.547190601232</v>
      </c>
      <c r="Q648" s="2">
        <f t="shared" si="235"/>
        <v>11493.169886164436</v>
      </c>
      <c r="R648" s="2">
        <f t="shared" si="253"/>
        <v>520623.5430049371</v>
      </c>
      <c r="S648" s="18">
        <f t="shared" si="254"/>
        <v>1583.384521783604</v>
      </c>
      <c r="T648" s="14">
        <f t="shared" si="255"/>
        <v>3.753096402030678E-30</v>
      </c>
      <c r="U648" s="3">
        <f t="shared" si="256"/>
        <v>1411.5833329941202</v>
      </c>
      <c r="V648" s="2">
        <f t="shared" si="236"/>
        <v>1138.5833329941202</v>
      </c>
      <c r="W648" s="2">
        <f t="shared" si="257"/>
        <v>678.786130424641</v>
      </c>
      <c r="X648" s="5">
        <f t="shared" si="258"/>
        <v>4.703318243411972</v>
      </c>
      <c r="Y648" s="2">
        <f t="shared" si="259"/>
        <v>7383.767483616266</v>
      </c>
    </row>
    <row r="649" spans="1:25" ht="9.75">
      <c r="A649" s="5">
        <f t="shared" si="237"/>
        <v>635</v>
      </c>
      <c r="B649" s="2">
        <f t="shared" si="238"/>
        <v>6970</v>
      </c>
      <c r="C649" s="2">
        <f t="shared" si="239"/>
        <v>0</v>
      </c>
      <c r="D649" s="3">
        <f t="shared" si="240"/>
        <v>0</v>
      </c>
      <c r="E649" s="2">
        <f t="shared" si="241"/>
        <v>0</v>
      </c>
      <c r="F649" s="2">
        <f t="shared" si="242"/>
        <v>0</v>
      </c>
      <c r="G649" s="2">
        <f t="shared" si="243"/>
        <v>0</v>
      </c>
      <c r="H649" s="5">
        <f t="shared" si="244"/>
        <v>45</v>
      </c>
      <c r="I649" s="2">
        <f t="shared" si="245"/>
        <v>-75.29415014090353</v>
      </c>
      <c r="J649" s="5">
        <f t="shared" si="246"/>
        <v>0.2</v>
      </c>
      <c r="K649" s="2">
        <f t="shared" si="247"/>
        <v>2.437883153081211E-23</v>
      </c>
      <c r="L649" s="5">
        <f t="shared" si="248"/>
        <v>-6.977313062676205</v>
      </c>
      <c r="M649" s="5">
        <f t="shared" si="249"/>
        <v>-3.0395142352522817E-27</v>
      </c>
      <c r="N649" s="2">
        <f t="shared" si="250"/>
        <v>-817.4173201061728</v>
      </c>
      <c r="O649" s="2">
        <f t="shared" si="251"/>
        <v>3087.9677069553622</v>
      </c>
      <c r="P649" s="2">
        <f t="shared" si="252"/>
        <v>3194.325536699213</v>
      </c>
      <c r="Q649" s="2">
        <f t="shared" si="235"/>
        <v>11499.571932117167</v>
      </c>
      <c r="R649" s="2">
        <f t="shared" si="253"/>
        <v>519809.61434136226</v>
      </c>
      <c r="S649" s="18">
        <f t="shared" si="254"/>
        <v>1586.4724894905594</v>
      </c>
      <c r="T649" s="14">
        <f t="shared" si="255"/>
        <v>4.175008406656578E-30</v>
      </c>
      <c r="U649" s="3">
        <f t="shared" si="256"/>
        <v>1409.255497016296</v>
      </c>
      <c r="V649" s="2">
        <f t="shared" si="236"/>
        <v>1136.255497016296</v>
      </c>
      <c r="W649" s="2">
        <f t="shared" si="257"/>
        <v>678.0210374808805</v>
      </c>
      <c r="X649" s="5">
        <f t="shared" si="258"/>
        <v>4.711248412833045</v>
      </c>
      <c r="Y649" s="2">
        <f t="shared" si="259"/>
        <v>7392.183493270747</v>
      </c>
    </row>
    <row r="650" spans="1:25" ht="9.75">
      <c r="A650" s="5">
        <f t="shared" si="237"/>
        <v>636</v>
      </c>
      <c r="B650" s="2">
        <f t="shared" si="238"/>
        <v>6970</v>
      </c>
      <c r="C650" s="2">
        <f t="shared" si="239"/>
        <v>0</v>
      </c>
      <c r="D650" s="3">
        <f t="shared" si="240"/>
        <v>0</v>
      </c>
      <c r="E650" s="2">
        <f t="shared" si="241"/>
        <v>0</v>
      </c>
      <c r="F650" s="2">
        <f t="shared" si="242"/>
        <v>0</v>
      </c>
      <c r="G650" s="2">
        <f t="shared" si="243"/>
        <v>0</v>
      </c>
      <c r="H650" s="5">
        <f t="shared" si="244"/>
        <v>45</v>
      </c>
      <c r="I650" s="2">
        <f t="shared" si="245"/>
        <v>-75.17309969303463</v>
      </c>
      <c r="J650" s="5">
        <f t="shared" si="246"/>
        <v>0.2</v>
      </c>
      <c r="K650" s="2">
        <f t="shared" si="247"/>
        <v>2.717469136508428E-23</v>
      </c>
      <c r="L650" s="5">
        <f t="shared" si="248"/>
        <v>-6.979122900504679</v>
      </c>
      <c r="M650" s="5">
        <f t="shared" si="249"/>
        <v>-3.3831054327033305E-27</v>
      </c>
      <c r="N650" s="2">
        <f t="shared" si="250"/>
        <v>-824.3964430066775</v>
      </c>
      <c r="O650" s="2">
        <f t="shared" si="251"/>
        <v>3087.9677069553622</v>
      </c>
      <c r="P650" s="2">
        <f t="shared" si="252"/>
        <v>3196.1185920489906</v>
      </c>
      <c r="Q650" s="2">
        <f t="shared" si="235"/>
        <v>11506.026931376367</v>
      </c>
      <c r="R650" s="2">
        <f t="shared" si="253"/>
        <v>518988.7074598058</v>
      </c>
      <c r="S650" s="18">
        <f t="shared" si="254"/>
        <v>1589.5604571975148</v>
      </c>
      <c r="T650" s="14">
        <f t="shared" si="255"/>
        <v>4.6485945034027056E-30</v>
      </c>
      <c r="U650" s="3">
        <f t="shared" si="256"/>
        <v>1406.9077033350447</v>
      </c>
      <c r="V650" s="2">
        <f t="shared" si="236"/>
        <v>1133.9077033350447</v>
      </c>
      <c r="W650" s="2">
        <f t="shared" si="257"/>
        <v>677.2493850122175</v>
      </c>
      <c r="X650" s="5">
        <f t="shared" si="258"/>
        <v>4.719263926672053</v>
      </c>
      <c r="Y650" s="2">
        <f t="shared" si="259"/>
        <v>7400.683182684303</v>
      </c>
    </row>
    <row r="651" spans="1:25" ht="9.75">
      <c r="A651" s="5">
        <f t="shared" si="237"/>
        <v>637</v>
      </c>
      <c r="B651" s="2">
        <f t="shared" si="238"/>
        <v>6970</v>
      </c>
      <c r="C651" s="2">
        <f t="shared" si="239"/>
        <v>0</v>
      </c>
      <c r="D651" s="3">
        <f t="shared" si="240"/>
        <v>0</v>
      </c>
      <c r="E651" s="2">
        <f t="shared" si="241"/>
        <v>0</v>
      </c>
      <c r="F651" s="2">
        <f t="shared" si="242"/>
        <v>0</v>
      </c>
      <c r="G651" s="2">
        <f t="shared" si="243"/>
        <v>0</v>
      </c>
      <c r="H651" s="5">
        <f t="shared" si="244"/>
        <v>45</v>
      </c>
      <c r="I651" s="2">
        <f t="shared" si="245"/>
        <v>-75.0521531452463</v>
      </c>
      <c r="J651" s="5">
        <f t="shared" si="246"/>
        <v>0.2</v>
      </c>
      <c r="K651" s="2">
        <f t="shared" si="247"/>
        <v>3.0319138214325974E-23</v>
      </c>
      <c r="L651" s="5">
        <f t="shared" si="248"/>
        <v>-6.980948923529729</v>
      </c>
      <c r="M651" s="5">
        <f t="shared" si="249"/>
        <v>-3.7689937629517884E-27</v>
      </c>
      <c r="N651" s="2">
        <f t="shared" si="250"/>
        <v>-831.3773919302072</v>
      </c>
      <c r="O651" s="2">
        <f t="shared" si="251"/>
        <v>3087.9677069553622</v>
      </c>
      <c r="P651" s="2">
        <f t="shared" si="252"/>
        <v>3197.9263479654796</v>
      </c>
      <c r="Q651" s="2">
        <f t="shared" si="235"/>
        <v>11512.534852675726</v>
      </c>
      <c r="R651" s="2">
        <f t="shared" si="253"/>
        <v>518160.8205423374</v>
      </c>
      <c r="S651" s="18">
        <f t="shared" si="254"/>
        <v>1592.6484249044702</v>
      </c>
      <c r="T651" s="14">
        <f t="shared" si="255"/>
        <v>5.180632113967716E-30</v>
      </c>
      <c r="U651" s="3">
        <f t="shared" si="256"/>
        <v>1404.539946751085</v>
      </c>
      <c r="V651" s="2">
        <f t="shared" si="236"/>
        <v>1131.539946751085</v>
      </c>
      <c r="W651" s="2">
        <f t="shared" si="257"/>
        <v>676.4711713097972</v>
      </c>
      <c r="X651" s="5">
        <f t="shared" si="258"/>
        <v>4.727365309261575</v>
      </c>
      <c r="Y651" s="2">
        <f t="shared" si="259"/>
        <v>7409.266851921286</v>
      </c>
    </row>
    <row r="652" spans="1:25" ht="9.75">
      <c r="A652" s="5">
        <f t="shared" si="237"/>
        <v>638</v>
      </c>
      <c r="B652" s="2">
        <f t="shared" si="238"/>
        <v>6970</v>
      </c>
      <c r="C652" s="2">
        <f t="shared" si="239"/>
        <v>0</v>
      </c>
      <c r="D652" s="3">
        <f t="shared" si="240"/>
        <v>0</v>
      </c>
      <c r="E652" s="2">
        <f t="shared" si="241"/>
        <v>0</v>
      </c>
      <c r="F652" s="2">
        <f t="shared" si="242"/>
        <v>0</v>
      </c>
      <c r="G652" s="2">
        <f t="shared" si="243"/>
        <v>0</v>
      </c>
      <c r="H652" s="5">
        <f t="shared" si="244"/>
        <v>45</v>
      </c>
      <c r="I652" s="2">
        <f t="shared" si="245"/>
        <v>-74.93131117247555</v>
      </c>
      <c r="J652" s="5">
        <f t="shared" si="246"/>
        <v>0.2</v>
      </c>
      <c r="K652" s="2">
        <f t="shared" si="247"/>
        <v>3.3858653203265555E-23</v>
      </c>
      <c r="L652" s="5">
        <f t="shared" si="248"/>
        <v>-6.98279115324798</v>
      </c>
      <c r="M652" s="5">
        <f t="shared" si="249"/>
        <v>-4.202753700767487E-27</v>
      </c>
      <c r="N652" s="2">
        <f t="shared" si="250"/>
        <v>-838.3601830834551</v>
      </c>
      <c r="O652" s="2">
        <f t="shared" si="251"/>
        <v>3087.9677069553622</v>
      </c>
      <c r="P652" s="2">
        <f t="shared" si="252"/>
        <v>3199.748795730515</v>
      </c>
      <c r="Q652" s="2">
        <f t="shared" si="235"/>
        <v>11519.095664629855</v>
      </c>
      <c r="R652" s="2">
        <f t="shared" si="253"/>
        <v>517325.95175483054</v>
      </c>
      <c r="S652" s="18">
        <f t="shared" si="254"/>
        <v>1595.7363926114256</v>
      </c>
      <c r="T652" s="14">
        <f t="shared" si="255"/>
        <v>5.778840735967886E-30</v>
      </c>
      <c r="U652" s="3">
        <f t="shared" si="256"/>
        <v>1402.1522220188153</v>
      </c>
      <c r="V652" s="2">
        <f t="shared" si="236"/>
        <v>1129.1522220188153</v>
      </c>
      <c r="W652" s="2">
        <f t="shared" si="257"/>
        <v>675.6863946495407</v>
      </c>
      <c r="X652" s="5">
        <f t="shared" si="258"/>
        <v>4.735553092481807</v>
      </c>
      <c r="Y652" s="2">
        <f t="shared" si="259"/>
        <v>7417.934802788359</v>
      </c>
    </row>
    <row r="653" spans="1:25" ht="9.75">
      <c r="A653" s="5">
        <f t="shared" si="237"/>
        <v>639</v>
      </c>
      <c r="B653" s="2">
        <f t="shared" si="238"/>
        <v>6970</v>
      </c>
      <c r="C653" s="2">
        <f t="shared" si="239"/>
        <v>0</v>
      </c>
      <c r="D653" s="3">
        <f t="shared" si="240"/>
        <v>0</v>
      </c>
      <c r="E653" s="2">
        <f t="shared" si="241"/>
        <v>0</v>
      </c>
      <c r="F653" s="2">
        <f t="shared" si="242"/>
        <v>0</v>
      </c>
      <c r="G653" s="2">
        <f t="shared" si="243"/>
        <v>0</v>
      </c>
      <c r="H653" s="5">
        <f t="shared" si="244"/>
        <v>45</v>
      </c>
      <c r="I653" s="2">
        <f t="shared" si="245"/>
        <v>-74.81057444514963</v>
      </c>
      <c r="J653" s="5">
        <f t="shared" si="246"/>
        <v>0.2</v>
      </c>
      <c r="K653" s="2">
        <f t="shared" si="247"/>
        <v>3.784627978621076E-23</v>
      </c>
      <c r="L653" s="5">
        <f t="shared" si="248"/>
        <v>-6.984649611360678</v>
      </c>
      <c r="M653" s="5">
        <f t="shared" si="249"/>
        <v>-4.6907381902556676E-27</v>
      </c>
      <c r="N653" s="2">
        <f t="shared" si="250"/>
        <v>-845.3448326948158</v>
      </c>
      <c r="O653" s="2">
        <f t="shared" si="251"/>
        <v>3087.9677069553622</v>
      </c>
      <c r="P653" s="2">
        <f t="shared" si="252"/>
        <v>3201.5859265937224</v>
      </c>
      <c r="Q653" s="2">
        <f t="shared" si="235"/>
        <v>11525.709335737401</v>
      </c>
      <c r="R653" s="2">
        <f t="shared" si="253"/>
        <v>516484.0992469414</v>
      </c>
      <c r="S653" s="18">
        <f t="shared" si="254"/>
        <v>1598.824360318381</v>
      </c>
      <c r="T653" s="14">
        <f t="shared" si="255"/>
        <v>6.452019720101984E-30</v>
      </c>
      <c r="U653" s="3">
        <f t="shared" si="256"/>
        <v>1399.7445238462524</v>
      </c>
      <c r="V653" s="2">
        <f t="shared" si="236"/>
        <v>1126.7445238462524</v>
      </c>
      <c r="W653" s="2">
        <f t="shared" si="257"/>
        <v>674.8950532921249</v>
      </c>
      <c r="X653" s="5">
        <f t="shared" si="258"/>
        <v>4.743827815860331</v>
      </c>
      <c r="Y653" s="2">
        <f t="shared" si="259"/>
        <v>7426.687338791547</v>
      </c>
    </row>
    <row r="654" spans="1:25" ht="9.75">
      <c r="A654" s="5">
        <f t="shared" si="237"/>
        <v>640</v>
      </c>
      <c r="B654" s="2">
        <f t="shared" si="238"/>
        <v>6970</v>
      </c>
      <c r="C654" s="2">
        <f t="shared" si="239"/>
        <v>0</v>
      </c>
      <c r="D654" s="3">
        <f t="shared" si="240"/>
        <v>0</v>
      </c>
      <c r="E654" s="2">
        <f t="shared" si="241"/>
        <v>0</v>
      </c>
      <c r="F654" s="2">
        <f t="shared" si="242"/>
        <v>0</v>
      </c>
      <c r="G654" s="2">
        <f t="shared" si="243"/>
        <v>0</v>
      </c>
      <c r="H654" s="5">
        <f t="shared" si="244"/>
        <v>45</v>
      </c>
      <c r="I654" s="2">
        <f t="shared" si="245"/>
        <v>-74.68994362917041</v>
      </c>
      <c r="J654" s="5">
        <f t="shared" si="246"/>
        <v>0.2</v>
      </c>
      <c r="K654" s="2">
        <f t="shared" si="247"/>
        <v>4.234259781576686E-23</v>
      </c>
      <c r="L654" s="5">
        <f t="shared" si="248"/>
        <v>-6.986524319774313</v>
      </c>
      <c r="M654" s="5">
        <f t="shared" si="249"/>
        <v>-5.240193007059035E-27</v>
      </c>
      <c r="N654" s="2">
        <f t="shared" si="250"/>
        <v>-852.33135701459</v>
      </c>
      <c r="O654" s="2">
        <f t="shared" si="251"/>
        <v>3087.9677069553622</v>
      </c>
      <c r="P654" s="2">
        <f t="shared" si="252"/>
        <v>3203.4377317733974</v>
      </c>
      <c r="Q654" s="2">
        <f t="shared" si="235"/>
        <v>11532.375834384231</v>
      </c>
      <c r="R654" s="2">
        <f t="shared" si="253"/>
        <v>515635.26115208666</v>
      </c>
      <c r="S654" s="18">
        <f t="shared" si="254"/>
        <v>1601.9123280253364</v>
      </c>
      <c r="T654" s="14">
        <f t="shared" si="255"/>
        <v>7.210207132368403E-30</v>
      </c>
      <c r="U654" s="3">
        <f t="shared" si="256"/>
        <v>1397.316846894968</v>
      </c>
      <c r="V654" s="2">
        <f t="shared" si="236"/>
        <v>1124.316846894968</v>
      </c>
      <c r="W654" s="2">
        <f t="shared" si="257"/>
        <v>674.0971454829614</v>
      </c>
      <c r="X654" s="5">
        <f t="shared" si="258"/>
        <v>4.752190026673786</v>
      </c>
      <c r="Y654" s="2">
        <f t="shared" si="259"/>
        <v>7435.524765091646</v>
      </c>
    </row>
    <row r="655" spans="1:25" ht="9.75">
      <c r="A655" s="5">
        <f t="shared" si="237"/>
        <v>641</v>
      </c>
      <c r="B655" s="2">
        <f t="shared" si="238"/>
        <v>6970</v>
      </c>
      <c r="C655" s="2">
        <f t="shared" si="239"/>
        <v>0</v>
      </c>
      <c r="D655" s="3">
        <f t="shared" si="240"/>
        <v>0</v>
      </c>
      <c r="E655" s="2">
        <f t="shared" si="241"/>
        <v>0</v>
      </c>
      <c r="F655" s="2">
        <f t="shared" si="242"/>
        <v>0</v>
      </c>
      <c r="G655" s="2">
        <f t="shared" si="243"/>
        <v>0</v>
      </c>
      <c r="H655" s="5">
        <f t="shared" si="244"/>
        <v>45</v>
      </c>
      <c r="I655" s="2">
        <f t="shared" si="245"/>
        <v>-74.56941938589925</v>
      </c>
      <c r="J655" s="5">
        <f t="shared" si="246"/>
        <v>0.2</v>
      </c>
      <c r="K655" s="2">
        <f t="shared" si="247"/>
        <v>4.7416848817511026E-23</v>
      </c>
      <c r="L655" s="5">
        <f t="shared" si="248"/>
        <v>-6.988415300601259</v>
      </c>
      <c r="M655" s="5">
        <f t="shared" si="249"/>
        <v>-5.859388698797296E-27</v>
      </c>
      <c r="N655" s="2">
        <f t="shared" si="250"/>
        <v>-859.3197723151912</v>
      </c>
      <c r="O655" s="2">
        <f t="shared" si="251"/>
        <v>3087.9677069553622</v>
      </c>
      <c r="P655" s="2">
        <f t="shared" si="252"/>
        <v>3205.304202457388</v>
      </c>
      <c r="Q655" s="2">
        <f aca="true" t="shared" si="260" ref="Q655:Q718">P655*3.6</f>
        <v>11539.095128846597</v>
      </c>
      <c r="R655" s="2">
        <f t="shared" si="253"/>
        <v>514779.43558742176</v>
      </c>
      <c r="S655" s="18">
        <f t="shared" si="254"/>
        <v>1605.0002957322918</v>
      </c>
      <c r="T655" s="14">
        <f t="shared" si="255"/>
        <v>8.064863063571578E-30</v>
      </c>
      <c r="U655" s="3">
        <f t="shared" si="256"/>
        <v>1394.869185780026</v>
      </c>
      <c r="V655" s="2">
        <f aca="true" t="shared" si="261" ref="V655:V718">U655-273</f>
        <v>1121.869185780026</v>
      </c>
      <c r="W655" s="2">
        <f t="shared" si="257"/>
        <v>673.2926694521765</v>
      </c>
      <c r="X655" s="5">
        <f t="shared" si="258"/>
        <v>4.760640280051435</v>
      </c>
      <c r="Y655" s="2">
        <f t="shared" si="259"/>
        <v>7444.447388457925</v>
      </c>
    </row>
    <row r="656" spans="1:25" ht="9.75">
      <c r="A656" s="5">
        <f aca="true" t="shared" si="262" ref="A656:A719">A655+$T$2</f>
        <v>642</v>
      </c>
      <c r="B656" s="2">
        <f aca="true" t="shared" si="263" ref="B656:B719">IF(N655&gt;=0,IF(C655&gt;0,B655-E655,$E$2+$E$3),$E$3)</f>
        <v>6970</v>
      </c>
      <c r="C656" s="2">
        <f aca="true" t="shared" si="264" ref="C656:C719">IF(C655-E655&gt;0,C655-E655,0)</f>
        <v>0</v>
      </c>
      <c r="D656" s="3">
        <f aca="true" t="shared" si="265" ref="D656:D719">IF(C656&gt;0,IF($K$7=1,$K$9*($K$8-$E$4)/($K$8-C656),$K$9),0)</f>
        <v>0</v>
      </c>
      <c r="E656" s="2">
        <f aca="true" t="shared" si="266" ref="E656:E719">IF(C656&gt;0,IF($K$7=1,$T$2*$K$2*POWER(D656/$K$9,0.5),$T$2*$K$2),0)</f>
        <v>0</v>
      </c>
      <c r="F656" s="2">
        <f aca="true" t="shared" si="267" ref="F656:F719">IF(C656&gt;0,$K$3*POWER((E656/$T$2)/$K$2,2),0)</f>
        <v>0</v>
      </c>
      <c r="G656" s="2">
        <f aca="true" t="shared" si="268" ref="G656:G719">IF(F656&gt;0,F656+(1.22-T655)/1.22*($K$4-$K$3)*F656/$K$3,0)</f>
        <v>0</v>
      </c>
      <c r="H656" s="5">
        <f aca="true" t="shared" si="269" ref="H656:H719">IF(R655&lt;$Q$5,R655*$Q$4/$Q$5,IF(R655&lt;$Q$7,$Q$4+(R655-$Q$5)*($Q$6-$Q$4)/($Q$7-$Q$5),$Q$6))</f>
        <v>45</v>
      </c>
      <c r="I656" s="2">
        <f aca="true" t="shared" si="270" ref="I656:I719">IF(ABS(N655)&gt;0,ATAN(O655/N655)*180/3.1416,0)</f>
        <v>-74.44900237214232</v>
      </c>
      <c r="J656" s="5">
        <f aca="true" t="shared" si="271" ref="J656:J719">$E$6*(IF(X656&lt;0.8,1,IF(X656&lt;1,1+1*(X656-0.8)/0.2,IF(X656&lt;2,0.8+1*(2-X656),0.8))))</f>
        <v>0.2</v>
      </c>
      <c r="K656" s="2">
        <f aca="true" t="shared" si="272" ref="K656:K719">0.5*P656*P656*T656*J656*3.14/4*POWER($E$5,2)</f>
        <v>5.314823691559281E-23</v>
      </c>
      <c r="L656" s="5">
        <f aca="true" t="shared" si="273" ref="L656:L719">(G656*COS(H655*3.1416/180)-(K655*COS(I655*3.1416/180)*IF(N655&gt;0,1,-1)))/B656-9.78*POWER(6378000/(6378000+R655),2)+POWER(O655,2)/(6378000+R655)</f>
        <v>-6.990322576160383</v>
      </c>
      <c r="M656" s="5">
        <f aca="true" t="shared" si="274" ref="M656:M719">(G656*SIN(H655*3.1416/180)-ABS(K655*SIN(I655*3.1416/180)))/B656</f>
        <v>-6.55777291874596E-27</v>
      </c>
      <c r="N656" s="2">
        <f t="shared" si="250"/>
        <v>-866.3100948913516</v>
      </c>
      <c r="O656" s="2">
        <f t="shared" si="251"/>
        <v>3087.9677069553622</v>
      </c>
      <c r="P656" s="2">
        <f t="shared" si="252"/>
        <v>3207.185329803973</v>
      </c>
      <c r="Q656" s="2">
        <f t="shared" si="260"/>
        <v>11545.867187294303</v>
      </c>
      <c r="R656" s="2">
        <f t="shared" si="253"/>
        <v>513916.6206538185</v>
      </c>
      <c r="S656" s="18">
        <f t="shared" si="254"/>
        <v>1608.0882634392472</v>
      </c>
      <c r="T656" s="14">
        <f t="shared" si="255"/>
        <v>9.029081305086169E-30</v>
      </c>
      <c r="U656" s="3">
        <f t="shared" si="256"/>
        <v>1392.4015350699208</v>
      </c>
      <c r="V656" s="2">
        <f t="shared" si="261"/>
        <v>1119.4015350699208</v>
      </c>
      <c r="W656" s="2">
        <f t="shared" si="257"/>
        <v>672.4816234145894</v>
      </c>
      <c r="X656" s="5">
        <f t="shared" si="258"/>
        <v>4.769179139080685</v>
      </c>
      <c r="Y656" s="2">
        <f t="shared" si="259"/>
        <v>7453.455517220069</v>
      </c>
    </row>
    <row r="657" spans="1:25" ht="9.75">
      <c r="A657" s="5">
        <f t="shared" si="262"/>
        <v>643</v>
      </c>
      <c r="B657" s="2">
        <f t="shared" si="263"/>
        <v>6970</v>
      </c>
      <c r="C657" s="2">
        <f t="shared" si="264"/>
        <v>0</v>
      </c>
      <c r="D657" s="3">
        <f t="shared" si="265"/>
        <v>0</v>
      </c>
      <c r="E657" s="2">
        <f t="shared" si="266"/>
        <v>0</v>
      </c>
      <c r="F657" s="2">
        <f t="shared" si="267"/>
        <v>0</v>
      </c>
      <c r="G657" s="2">
        <f t="shared" si="268"/>
        <v>0</v>
      </c>
      <c r="H657" s="5">
        <f t="shared" si="269"/>
        <v>45</v>
      </c>
      <c r="I657" s="2">
        <f t="shared" si="270"/>
        <v>-74.32869324013635</v>
      </c>
      <c r="J657" s="5">
        <f t="shared" si="271"/>
        <v>0.2</v>
      </c>
      <c r="K657" s="2">
        <f t="shared" si="272"/>
        <v>5.962743395617228E-23</v>
      </c>
      <c r="L657" s="5">
        <f t="shared" si="273"/>
        <v>-6.992246168977715</v>
      </c>
      <c r="M657" s="5">
        <f t="shared" si="274"/>
        <v>-7.346146435821479E-27</v>
      </c>
      <c r="N657" s="2">
        <f t="shared" si="250"/>
        <v>-873.3023410603294</v>
      </c>
      <c r="O657" s="2">
        <f t="shared" si="251"/>
        <v>3087.9677069553622</v>
      </c>
      <c r="P657" s="2">
        <f t="shared" si="252"/>
        <v>3209.0811049427543</v>
      </c>
      <c r="Q657" s="2">
        <f t="shared" si="260"/>
        <v>11552.691977793917</v>
      </c>
      <c r="R657" s="2">
        <f t="shared" si="253"/>
        <v>513046.8144358426</v>
      </c>
      <c r="S657" s="18">
        <f t="shared" si="254"/>
        <v>1611.1762311462026</v>
      </c>
      <c r="T657" s="14">
        <f t="shared" si="255"/>
        <v>1.0117833962030342E-29</v>
      </c>
      <c r="U657" s="3">
        <f t="shared" si="256"/>
        <v>1389.9138892865099</v>
      </c>
      <c r="V657" s="2">
        <f t="shared" si="261"/>
        <v>1116.9138892865099</v>
      </c>
      <c r="W657" s="2">
        <f t="shared" si="257"/>
        <v>671.6640055696921</v>
      </c>
      <c r="X657" s="5">
        <f t="shared" si="258"/>
        <v>4.777807174914599</v>
      </c>
      <c r="Y657" s="2">
        <f t="shared" si="259"/>
        <v>7462.549461218265</v>
      </c>
    </row>
    <row r="658" spans="1:25" ht="9.75">
      <c r="A658" s="5">
        <f t="shared" si="262"/>
        <v>644</v>
      </c>
      <c r="B658" s="2">
        <f t="shared" si="263"/>
        <v>6970</v>
      </c>
      <c r="C658" s="2">
        <f t="shared" si="264"/>
        <v>0</v>
      </c>
      <c r="D658" s="3">
        <f t="shared" si="265"/>
        <v>0</v>
      </c>
      <c r="E658" s="2">
        <f t="shared" si="266"/>
        <v>0</v>
      </c>
      <c r="F658" s="2">
        <f t="shared" si="267"/>
        <v>0</v>
      </c>
      <c r="G658" s="2">
        <f t="shared" si="268"/>
        <v>0</v>
      </c>
      <c r="H658" s="5">
        <f t="shared" si="269"/>
        <v>45</v>
      </c>
      <c r="I658" s="2">
        <f t="shared" si="270"/>
        <v>-74.2084926375348</v>
      </c>
      <c r="J658" s="5">
        <f t="shared" si="271"/>
        <v>0.2</v>
      </c>
      <c r="K658" s="2">
        <f t="shared" si="272"/>
        <v>6.695832218998005E-23</v>
      </c>
      <c r="L658" s="5">
        <f t="shared" si="273"/>
        <v>-6.994186101787073</v>
      </c>
      <c r="M658" s="5">
        <f t="shared" si="274"/>
        <v>-8.236866652583661E-27</v>
      </c>
      <c r="N658" s="2">
        <f t="shared" si="250"/>
        <v>-880.2965271621164</v>
      </c>
      <c r="O658" s="2">
        <f t="shared" si="251"/>
        <v>3087.9677069553622</v>
      </c>
      <c r="P658" s="2">
        <f t="shared" si="252"/>
        <v>3210.9915189755393</v>
      </c>
      <c r="Q658" s="2">
        <f t="shared" si="260"/>
        <v>11559.569468311942</v>
      </c>
      <c r="R658" s="2">
        <f t="shared" si="253"/>
        <v>512170.0150017314</v>
      </c>
      <c r="S658" s="18">
        <f t="shared" si="254"/>
        <v>1614.264198853158</v>
      </c>
      <c r="T658" s="14">
        <f t="shared" si="255"/>
        <v>1.1348254339536278E-29</v>
      </c>
      <c r="U658" s="3">
        <f t="shared" si="256"/>
        <v>1387.4062429049518</v>
      </c>
      <c r="V658" s="2">
        <f t="shared" si="261"/>
        <v>1114.4062429049518</v>
      </c>
      <c r="W658" s="2">
        <f t="shared" si="257"/>
        <v>670.8398141016276</v>
      </c>
      <c r="X658" s="5">
        <f t="shared" si="258"/>
        <v>4.786524966881433</v>
      </c>
      <c r="Y658" s="2">
        <f t="shared" si="259"/>
        <v>7471.729531751434</v>
      </c>
    </row>
    <row r="659" spans="1:25" ht="9.75">
      <c r="A659" s="5">
        <f t="shared" si="262"/>
        <v>645</v>
      </c>
      <c r="B659" s="2">
        <f t="shared" si="263"/>
        <v>6970</v>
      </c>
      <c r="C659" s="2">
        <f t="shared" si="264"/>
        <v>0</v>
      </c>
      <c r="D659" s="3">
        <f t="shared" si="265"/>
        <v>0</v>
      </c>
      <c r="E659" s="2">
        <f t="shared" si="266"/>
        <v>0</v>
      </c>
      <c r="F659" s="2">
        <f t="shared" si="267"/>
        <v>0</v>
      </c>
      <c r="G659" s="2">
        <f t="shared" si="268"/>
        <v>0</v>
      </c>
      <c r="H659" s="5">
        <f t="shared" si="269"/>
        <v>45</v>
      </c>
      <c r="I659" s="2">
        <f t="shared" si="270"/>
        <v>-74.08840120739447</v>
      </c>
      <c r="J659" s="5">
        <f t="shared" si="271"/>
        <v>0.2</v>
      </c>
      <c r="K659" s="2">
        <f t="shared" si="272"/>
        <v>7.526001352993828E-23</v>
      </c>
      <c r="L659" s="5">
        <f t="shared" si="273"/>
        <v>-6.996142397530736</v>
      </c>
      <c r="M659" s="5">
        <f t="shared" si="274"/>
        <v>-9.2440831065148E-27</v>
      </c>
      <c r="N659" s="2">
        <f t="shared" si="250"/>
        <v>-887.2926695596472</v>
      </c>
      <c r="O659" s="2">
        <f t="shared" si="251"/>
        <v>3087.9677069553622</v>
      </c>
      <c r="P659" s="2">
        <f t="shared" si="252"/>
        <v>3212.916562977234</v>
      </c>
      <c r="Q659" s="2">
        <f t="shared" si="260"/>
        <v>11566.499626718043</v>
      </c>
      <c r="R659" s="2">
        <f t="shared" si="253"/>
        <v>511286.2204033705</v>
      </c>
      <c r="S659" s="18">
        <f t="shared" si="254"/>
        <v>1617.3521665601133</v>
      </c>
      <c r="T659" s="14">
        <f t="shared" si="255"/>
        <v>1.2739964334699354E-29</v>
      </c>
      <c r="U659" s="3">
        <f t="shared" si="256"/>
        <v>1384.8785903536395</v>
      </c>
      <c r="V659" s="2">
        <f t="shared" si="261"/>
        <v>1111.8785903536395</v>
      </c>
      <c r="W659" s="2">
        <f t="shared" si="257"/>
        <v>670.0090471791682</v>
      </c>
      <c r="X659" s="5">
        <f t="shared" si="258"/>
        <v>4.795333102596245</v>
      </c>
      <c r="Y659" s="2">
        <f t="shared" si="259"/>
        <v>7480.996041523495</v>
      </c>
    </row>
    <row r="660" spans="1:25" ht="9.75">
      <c r="A660" s="5">
        <f t="shared" si="262"/>
        <v>646</v>
      </c>
      <c r="B660" s="2">
        <f t="shared" si="263"/>
        <v>6970</v>
      </c>
      <c r="C660" s="2">
        <f t="shared" si="264"/>
        <v>0</v>
      </c>
      <c r="D660" s="3">
        <f t="shared" si="265"/>
        <v>0</v>
      </c>
      <c r="E660" s="2">
        <f t="shared" si="266"/>
        <v>0</v>
      </c>
      <c r="F660" s="2">
        <f t="shared" si="267"/>
        <v>0</v>
      </c>
      <c r="G660" s="2">
        <f t="shared" si="268"/>
        <v>0</v>
      </c>
      <c r="H660" s="5">
        <f t="shared" si="269"/>
        <v>45</v>
      </c>
      <c r="I660" s="2">
        <f t="shared" si="270"/>
        <v>-73.96841958816252</v>
      </c>
      <c r="J660" s="5">
        <f t="shared" si="271"/>
        <v>0.2</v>
      </c>
      <c r="K660" s="2">
        <f t="shared" si="272"/>
        <v>8.466919104602611E-23</v>
      </c>
      <c r="L660" s="5">
        <f t="shared" si="273"/>
        <v>-6.998115079360094</v>
      </c>
      <c r="M660" s="5">
        <f t="shared" si="274"/>
        <v>-1.038401018525238E-26</v>
      </c>
      <c r="N660" s="2">
        <f t="shared" si="250"/>
        <v>-894.2907846390073</v>
      </c>
      <c r="O660" s="2">
        <f t="shared" si="251"/>
        <v>3087.9677069553622</v>
      </c>
      <c r="P660" s="2">
        <f t="shared" si="252"/>
        <v>3214.8562279967373</v>
      </c>
      <c r="Q660" s="2">
        <f t="shared" si="260"/>
        <v>11573.482420788254</v>
      </c>
      <c r="R660" s="2">
        <f t="shared" si="253"/>
        <v>510395.42867627117</v>
      </c>
      <c r="S660" s="18">
        <f t="shared" si="254"/>
        <v>1620.4401342670687</v>
      </c>
      <c r="T660" s="14">
        <f t="shared" si="255"/>
        <v>1.4315453619679113E-29</v>
      </c>
      <c r="U660" s="3">
        <f t="shared" si="256"/>
        <v>1382.3309260141355</v>
      </c>
      <c r="V660" s="2">
        <f t="shared" si="261"/>
        <v>1109.3309260141355</v>
      </c>
      <c r="W660" s="2">
        <f t="shared" si="257"/>
        <v>669.1717029556949</v>
      </c>
      <c r="X660" s="5">
        <f t="shared" si="258"/>
        <v>4.804232178074615</v>
      </c>
      <c r="Y660" s="2">
        <f t="shared" si="259"/>
        <v>7490.349304587619</v>
      </c>
    </row>
    <row r="661" spans="1:25" ht="9.75">
      <c r="A661" s="5">
        <f t="shared" si="262"/>
        <v>647</v>
      </c>
      <c r="B661" s="2">
        <f t="shared" si="263"/>
        <v>6970</v>
      </c>
      <c r="C661" s="2">
        <f t="shared" si="264"/>
        <v>0</v>
      </c>
      <c r="D661" s="3">
        <f t="shared" si="265"/>
        <v>0</v>
      </c>
      <c r="E661" s="2">
        <f t="shared" si="266"/>
        <v>0</v>
      </c>
      <c r="F661" s="2">
        <f t="shared" si="267"/>
        <v>0</v>
      </c>
      <c r="G661" s="2">
        <f t="shared" si="268"/>
        <v>0</v>
      </c>
      <c r="H661" s="5">
        <f t="shared" si="269"/>
        <v>45</v>
      </c>
      <c r="I661" s="2">
        <f t="shared" si="270"/>
        <v>-73.84854841366389</v>
      </c>
      <c r="J661" s="5">
        <f t="shared" si="271"/>
        <v>0.2</v>
      </c>
      <c r="K661" s="2">
        <f t="shared" si="272"/>
        <v>9.534282617696831E-23</v>
      </c>
      <c r="L661" s="5">
        <f t="shared" si="273"/>
        <v>-7.000104170636323</v>
      </c>
      <c r="M661" s="5">
        <f t="shared" si="274"/>
        <v>-1.1675243173801655E-26</v>
      </c>
      <c r="N661" s="2">
        <f t="shared" si="250"/>
        <v>-901.2908888096435</v>
      </c>
      <c r="O661" s="2">
        <f t="shared" si="251"/>
        <v>3087.9677069553622</v>
      </c>
      <c r="P661" s="2">
        <f t="shared" si="252"/>
        <v>3216.810505057834</v>
      </c>
      <c r="Q661" s="2">
        <f t="shared" si="260"/>
        <v>11580.517818208202</v>
      </c>
      <c r="R661" s="2">
        <f t="shared" si="253"/>
        <v>509497.63783954683</v>
      </c>
      <c r="S661" s="18">
        <f t="shared" si="254"/>
        <v>1623.5281019740241</v>
      </c>
      <c r="T661" s="14">
        <f t="shared" si="255"/>
        <v>1.6100519138339155E-29</v>
      </c>
      <c r="U661" s="3">
        <f t="shared" si="256"/>
        <v>1379.7632442211038</v>
      </c>
      <c r="V661" s="2">
        <f t="shared" si="261"/>
        <v>1106.7632442211038</v>
      </c>
      <c r="W661" s="2">
        <f t="shared" si="257"/>
        <v>668.327779569174</v>
      </c>
      <c r="X661" s="5">
        <f t="shared" si="258"/>
        <v>4.813222797848527</v>
      </c>
      <c r="Y661" s="2">
        <f t="shared" si="259"/>
        <v>7499.7896362884085</v>
      </c>
    </row>
    <row r="662" spans="1:25" ht="9.75">
      <c r="A662" s="5">
        <f t="shared" si="262"/>
        <v>648</v>
      </c>
      <c r="B662" s="2">
        <f t="shared" si="263"/>
        <v>6970</v>
      </c>
      <c r="C662" s="2">
        <f t="shared" si="264"/>
        <v>0</v>
      </c>
      <c r="D662" s="3">
        <f t="shared" si="265"/>
        <v>0</v>
      </c>
      <c r="E662" s="2">
        <f t="shared" si="266"/>
        <v>0</v>
      </c>
      <c r="F662" s="2">
        <f t="shared" si="267"/>
        <v>0</v>
      </c>
      <c r="G662" s="2">
        <f t="shared" si="268"/>
        <v>0</v>
      </c>
      <c r="H662" s="5">
        <f t="shared" si="269"/>
        <v>45</v>
      </c>
      <c r="I662" s="2">
        <f t="shared" si="270"/>
        <v>-73.72878831308925</v>
      </c>
      <c r="J662" s="5">
        <f t="shared" si="271"/>
        <v>0.2</v>
      </c>
      <c r="K662" s="2">
        <f t="shared" si="272"/>
        <v>1.0746133433989114E-22</v>
      </c>
      <c r="L662" s="5">
        <f t="shared" si="273"/>
        <v>-7.00210969493105</v>
      </c>
      <c r="M662" s="5">
        <f t="shared" si="274"/>
        <v>-1.3139124794832234E-26</v>
      </c>
      <c r="N662" s="2">
        <f t="shared" si="250"/>
        <v>-908.2929985045746</v>
      </c>
      <c r="O662" s="2">
        <f t="shared" si="251"/>
        <v>3087.9677069553622</v>
      </c>
      <c r="P662" s="2">
        <f t="shared" si="252"/>
        <v>3218.779385160093</v>
      </c>
      <c r="Q662" s="2">
        <f t="shared" si="260"/>
        <v>11587.605786576336</v>
      </c>
      <c r="R662" s="2">
        <f t="shared" si="253"/>
        <v>508592.84589588974</v>
      </c>
      <c r="S662" s="18">
        <f t="shared" si="254"/>
        <v>1626.6160696809795</v>
      </c>
      <c r="T662" s="14">
        <f t="shared" si="255"/>
        <v>1.8124774892953207E-29</v>
      </c>
      <c r="U662" s="3">
        <f t="shared" si="256"/>
        <v>1377.1755392622447</v>
      </c>
      <c r="V662" s="2">
        <f t="shared" si="261"/>
        <v>1104.1755392622447</v>
      </c>
      <c r="W662" s="2">
        <f t="shared" si="257"/>
        <v>667.4772751421364</v>
      </c>
      <c r="X662" s="5">
        <f t="shared" si="258"/>
        <v>4.822305575084437</v>
      </c>
      <c r="Y662" s="2">
        <f t="shared" si="259"/>
        <v>7509.317353201904</v>
      </c>
    </row>
    <row r="663" spans="1:25" ht="9.75">
      <c r="A663" s="5">
        <f t="shared" si="262"/>
        <v>649</v>
      </c>
      <c r="B663" s="2">
        <f t="shared" si="263"/>
        <v>6970</v>
      </c>
      <c r="C663" s="2">
        <f t="shared" si="264"/>
        <v>0</v>
      </c>
      <c r="D663" s="3">
        <f t="shared" si="265"/>
        <v>0</v>
      </c>
      <c r="E663" s="2">
        <f t="shared" si="266"/>
        <v>0</v>
      </c>
      <c r="F663" s="2">
        <f t="shared" si="267"/>
        <v>0</v>
      </c>
      <c r="G663" s="2">
        <f t="shared" si="268"/>
        <v>0</v>
      </c>
      <c r="H663" s="5">
        <f t="shared" si="269"/>
        <v>45</v>
      </c>
      <c r="I663" s="2">
        <f t="shared" si="270"/>
        <v>-73.6091399109833</v>
      </c>
      <c r="J663" s="5">
        <f t="shared" si="271"/>
        <v>0.2</v>
      </c>
      <c r="K663" s="2">
        <f t="shared" si="272"/>
        <v>1.2123224245762934E-22</v>
      </c>
      <c r="L663" s="5">
        <f t="shared" si="273"/>
        <v>-7.004131676027045</v>
      </c>
      <c r="M663" s="5">
        <f t="shared" si="274"/>
        <v>-1.48001706301814E-26</v>
      </c>
      <c r="N663" s="2">
        <f t="shared" si="250"/>
        <v>-915.2971301806017</v>
      </c>
      <c r="O663" s="2">
        <f t="shared" si="251"/>
        <v>3087.9677069553622</v>
      </c>
      <c r="P663" s="2">
        <f t="shared" si="252"/>
        <v>3220.7628592797705</v>
      </c>
      <c r="Q663" s="2">
        <f t="shared" si="260"/>
        <v>11594.746293407174</v>
      </c>
      <c r="R663" s="2">
        <f t="shared" si="253"/>
        <v>507681.0508315471</v>
      </c>
      <c r="S663" s="18">
        <f t="shared" si="254"/>
        <v>1629.704037387935</v>
      </c>
      <c r="T663" s="14">
        <f t="shared" si="255"/>
        <v>2.0422243708226557E-29</v>
      </c>
      <c r="U663" s="3">
        <f t="shared" si="256"/>
        <v>1374.5678053782246</v>
      </c>
      <c r="V663" s="2">
        <f t="shared" si="261"/>
        <v>1101.5678053782246</v>
      </c>
      <c r="W663" s="2">
        <f t="shared" si="257"/>
        <v>666.6201877816543</v>
      </c>
      <c r="X663" s="5">
        <f t="shared" si="258"/>
        <v>4.831481131703596</v>
      </c>
      <c r="Y663" s="2">
        <f t="shared" si="259"/>
        <v>7518.932773073388</v>
      </c>
    </row>
    <row r="664" spans="1:25" ht="9.75">
      <c r="A664" s="5">
        <f t="shared" si="262"/>
        <v>650</v>
      </c>
      <c r="B664" s="2">
        <f t="shared" si="263"/>
        <v>6970</v>
      </c>
      <c r="C664" s="2">
        <f t="shared" si="264"/>
        <v>0</v>
      </c>
      <c r="D664" s="3">
        <f t="shared" si="265"/>
        <v>0</v>
      </c>
      <c r="E664" s="2">
        <f t="shared" si="266"/>
        <v>0</v>
      </c>
      <c r="F664" s="2">
        <f t="shared" si="267"/>
        <v>0</v>
      </c>
      <c r="G664" s="2">
        <f t="shared" si="268"/>
        <v>0</v>
      </c>
      <c r="H664" s="5">
        <f t="shared" si="269"/>
        <v>45</v>
      </c>
      <c r="I664" s="2">
        <f t="shared" si="270"/>
        <v>-73.48960382723347</v>
      </c>
      <c r="J664" s="5">
        <f t="shared" si="271"/>
        <v>0.2</v>
      </c>
      <c r="K664" s="2">
        <f t="shared" si="272"/>
        <v>1.3689445469935497E-22</v>
      </c>
      <c r="L664" s="5">
        <f t="shared" si="273"/>
        <v>-7.006170137918909</v>
      </c>
      <c r="M664" s="5">
        <f t="shared" si="274"/>
        <v>-1.6686563256106566E-26</v>
      </c>
      <c r="N664" s="2">
        <f t="shared" si="250"/>
        <v>-922.3033003185207</v>
      </c>
      <c r="O664" s="2">
        <f t="shared" si="251"/>
        <v>3087.9677069553622</v>
      </c>
      <c r="P664" s="2">
        <f t="shared" si="252"/>
        <v>3222.7609183707054</v>
      </c>
      <c r="Q664" s="2">
        <f t="shared" si="260"/>
        <v>11601.93930613454</v>
      </c>
      <c r="R664" s="2">
        <f t="shared" si="253"/>
        <v>506762.25061629753</v>
      </c>
      <c r="S664" s="18">
        <f t="shared" si="254"/>
        <v>1632.7920050948903</v>
      </c>
      <c r="T664" s="14">
        <f t="shared" si="255"/>
        <v>2.3032044673903664E-29</v>
      </c>
      <c r="U664" s="3">
        <f t="shared" si="256"/>
        <v>1371.940036762611</v>
      </c>
      <c r="V664" s="2">
        <f t="shared" si="261"/>
        <v>1098.940036762611</v>
      </c>
      <c r="W664" s="2">
        <f t="shared" si="257"/>
        <v>665.7565155793197</v>
      </c>
      <c r="X664" s="5">
        <f t="shared" si="258"/>
        <v>4.840750098504651</v>
      </c>
      <c r="Y664" s="2">
        <f t="shared" si="259"/>
        <v>7528.636214752865</v>
      </c>
    </row>
    <row r="665" spans="1:25" ht="9.75">
      <c r="A665" s="5">
        <f t="shared" si="262"/>
        <v>651</v>
      </c>
      <c r="B665" s="2">
        <f t="shared" si="263"/>
        <v>6970</v>
      </c>
      <c r="C665" s="2">
        <f t="shared" si="264"/>
        <v>0</v>
      </c>
      <c r="D665" s="3">
        <f t="shared" si="265"/>
        <v>0</v>
      </c>
      <c r="E665" s="2">
        <f t="shared" si="266"/>
        <v>0</v>
      </c>
      <c r="F665" s="2">
        <f t="shared" si="267"/>
        <v>0</v>
      </c>
      <c r="G665" s="2">
        <f t="shared" si="268"/>
        <v>0</v>
      </c>
      <c r="H665" s="5">
        <f t="shared" si="269"/>
        <v>45</v>
      </c>
      <c r="I665" s="2">
        <f t="shared" si="270"/>
        <v>-73.37018067705904</v>
      </c>
      <c r="J665" s="5">
        <f t="shared" si="271"/>
        <v>0.2</v>
      </c>
      <c r="K665" s="2">
        <f t="shared" si="272"/>
        <v>1.5472321780107173E-22</v>
      </c>
      <c r="L665" s="5">
        <f t="shared" si="273"/>
        <v>-7.008225104813756</v>
      </c>
      <c r="M665" s="5">
        <f t="shared" si="274"/>
        <v>-1.8830726626395557E-26</v>
      </c>
      <c r="N665" s="2">
        <f t="shared" si="250"/>
        <v>-929.3115254233344</v>
      </c>
      <c r="O665" s="2">
        <f t="shared" si="251"/>
        <v>3087.9677069553622</v>
      </c>
      <c r="P665" s="2">
        <f t="shared" si="252"/>
        <v>3224.7735533652285</v>
      </c>
      <c r="Q665" s="2">
        <f t="shared" si="260"/>
        <v>11609.184792114824</v>
      </c>
      <c r="R665" s="2">
        <f t="shared" si="253"/>
        <v>505836.4432034266</v>
      </c>
      <c r="S665" s="18">
        <f t="shared" si="254"/>
        <v>1635.8799728018457</v>
      </c>
      <c r="T665" s="14">
        <f t="shared" si="255"/>
        <v>2.5999192340063164E-29</v>
      </c>
      <c r="U665" s="3">
        <f t="shared" si="256"/>
        <v>1369.2922275618</v>
      </c>
      <c r="V665" s="2">
        <f t="shared" si="261"/>
        <v>1096.2922275618</v>
      </c>
      <c r="W665" s="2">
        <f t="shared" si="257"/>
        <v>664.8862566112209</v>
      </c>
      <c r="X665" s="5">
        <f t="shared" si="258"/>
        <v>4.850113115288607</v>
      </c>
      <c r="Y665" s="2">
        <f t="shared" si="259"/>
        <v>7538.427998128211</v>
      </c>
    </row>
    <row r="666" spans="1:25" ht="9.75">
      <c r="A666" s="5">
        <f t="shared" si="262"/>
        <v>652</v>
      </c>
      <c r="B666" s="2">
        <f t="shared" si="263"/>
        <v>6970</v>
      </c>
      <c r="C666" s="2">
        <f t="shared" si="264"/>
        <v>0</v>
      </c>
      <c r="D666" s="3">
        <f t="shared" si="265"/>
        <v>0</v>
      </c>
      <c r="E666" s="2">
        <f t="shared" si="266"/>
        <v>0</v>
      </c>
      <c r="F666" s="2">
        <f t="shared" si="267"/>
        <v>0</v>
      </c>
      <c r="G666" s="2">
        <f t="shared" si="268"/>
        <v>0</v>
      </c>
      <c r="H666" s="5">
        <f t="shared" si="269"/>
        <v>45</v>
      </c>
      <c r="I666" s="2">
        <f t="shared" si="270"/>
        <v>-73.25087107100083</v>
      </c>
      <c r="J666" s="5">
        <f t="shared" si="271"/>
        <v>0.2</v>
      </c>
      <c r="K666" s="2">
        <f t="shared" si="272"/>
        <v>1.7503590512300317E-22</v>
      </c>
      <c r="L666" s="5">
        <f t="shared" si="273"/>
        <v>-7.010296601131926</v>
      </c>
      <c r="M666" s="5">
        <f t="shared" si="274"/>
        <v>-2.1269994243408136E-26</v>
      </c>
      <c r="N666" s="2">
        <f t="shared" si="250"/>
        <v>-936.3218220244663</v>
      </c>
      <c r="O666" s="2">
        <f t="shared" si="251"/>
        <v>3087.9677069553622</v>
      </c>
      <c r="P666" s="2">
        <f t="shared" si="252"/>
        <v>3226.8007551750657</v>
      </c>
      <c r="Q666" s="2">
        <f t="shared" si="260"/>
        <v>11616.482718630237</v>
      </c>
      <c r="R666" s="2">
        <f t="shared" si="253"/>
        <v>504903.6265297027</v>
      </c>
      <c r="S666" s="18">
        <f t="shared" si="254"/>
        <v>1638.9679405088011</v>
      </c>
      <c r="T666" s="14">
        <f t="shared" si="255"/>
        <v>2.937552653670772E-29</v>
      </c>
      <c r="U666" s="3">
        <f t="shared" si="256"/>
        <v>1366.6243718749497</v>
      </c>
      <c r="V666" s="2">
        <f t="shared" si="261"/>
        <v>1093.6243718749497</v>
      </c>
      <c r="W666" s="2">
        <f t="shared" si="257"/>
        <v>664.0094089379206</v>
      </c>
      <c r="X666" s="5">
        <f t="shared" si="258"/>
        <v>4.859570830986138</v>
      </c>
      <c r="Y666" s="2">
        <f t="shared" si="259"/>
        <v>7548.3084440558</v>
      </c>
    </row>
    <row r="667" spans="1:25" ht="9.75">
      <c r="A667" s="5">
        <f t="shared" si="262"/>
        <v>653</v>
      </c>
      <c r="B667" s="2">
        <f t="shared" si="263"/>
        <v>6970</v>
      </c>
      <c r="C667" s="2">
        <f t="shared" si="264"/>
        <v>0</v>
      </c>
      <c r="D667" s="3">
        <f t="shared" si="265"/>
        <v>0</v>
      </c>
      <c r="E667" s="2">
        <f t="shared" si="266"/>
        <v>0</v>
      </c>
      <c r="F667" s="2">
        <f t="shared" si="267"/>
        <v>0</v>
      </c>
      <c r="G667" s="2">
        <f t="shared" si="268"/>
        <v>0</v>
      </c>
      <c r="H667" s="5">
        <f t="shared" si="269"/>
        <v>45</v>
      </c>
      <c r="I667" s="2">
        <f t="shared" si="270"/>
        <v>-73.13167561491112</v>
      </c>
      <c r="J667" s="5">
        <f t="shared" si="271"/>
        <v>0.2</v>
      </c>
      <c r="K667" s="2">
        <f t="shared" si="272"/>
        <v>1.981987596175347E-22</v>
      </c>
      <c r="L667" s="5">
        <f t="shared" si="273"/>
        <v>-7.012384651507697</v>
      </c>
      <c r="M667" s="5">
        <f t="shared" si="274"/>
        <v>-2.4047387023594192E-26</v>
      </c>
      <c r="N667" s="2">
        <f t="shared" si="250"/>
        <v>-943.334206675974</v>
      </c>
      <c r="O667" s="2">
        <f t="shared" si="251"/>
        <v>3087.9677069553622</v>
      </c>
      <c r="P667" s="2">
        <f t="shared" si="252"/>
        <v>3228.842514692246</v>
      </c>
      <c r="Q667" s="2">
        <f t="shared" si="260"/>
        <v>11623.833052892085</v>
      </c>
      <c r="R667" s="2">
        <f t="shared" si="253"/>
        <v>503963.7985153525</v>
      </c>
      <c r="S667" s="18">
        <f t="shared" si="254"/>
        <v>1642.0559082157565</v>
      </c>
      <c r="T667" s="14">
        <f t="shared" si="255"/>
        <v>3.322079498990307E-29</v>
      </c>
      <c r="U667" s="3">
        <f t="shared" si="256"/>
        <v>1363.9364637539081</v>
      </c>
      <c r="V667" s="2">
        <f t="shared" si="261"/>
        <v>1090.9364637539081</v>
      </c>
      <c r="W667" s="2">
        <f t="shared" si="257"/>
        <v>663.1259706044314</v>
      </c>
      <c r="X667" s="5">
        <f t="shared" si="258"/>
        <v>4.869123903787383</v>
      </c>
      <c r="Y667" s="2">
        <f t="shared" si="259"/>
        <v>7558.277874288685</v>
      </c>
    </row>
    <row r="668" spans="1:25" ht="9.75">
      <c r="A668" s="5">
        <f t="shared" si="262"/>
        <v>654</v>
      </c>
      <c r="B668" s="2">
        <f t="shared" si="263"/>
        <v>6970</v>
      </c>
      <c r="C668" s="2">
        <f t="shared" si="264"/>
        <v>0</v>
      </c>
      <c r="D668" s="3">
        <f t="shared" si="265"/>
        <v>0</v>
      </c>
      <c r="E668" s="2">
        <f t="shared" si="266"/>
        <v>0</v>
      </c>
      <c r="F668" s="2">
        <f t="shared" si="267"/>
        <v>0</v>
      </c>
      <c r="G668" s="2">
        <f t="shared" si="268"/>
        <v>0</v>
      </c>
      <c r="H668" s="5">
        <f t="shared" si="269"/>
        <v>45</v>
      </c>
      <c r="I668" s="2">
        <f t="shared" si="270"/>
        <v>-73.01259490994407</v>
      </c>
      <c r="J668" s="5">
        <f t="shared" si="271"/>
        <v>0.2</v>
      </c>
      <c r="K668" s="2">
        <f t="shared" si="272"/>
        <v>2.2463476072692935E-22</v>
      </c>
      <c r="L668" s="5">
        <f t="shared" si="273"/>
        <v>-7.01448928078999</v>
      </c>
      <c r="M668" s="5">
        <f t="shared" si="274"/>
        <v>-2.7212519557891525E-26</v>
      </c>
      <c r="N668" s="2">
        <f t="shared" si="250"/>
        <v>-950.348695956764</v>
      </c>
      <c r="O668" s="2">
        <f t="shared" si="251"/>
        <v>3087.9677069553622</v>
      </c>
      <c r="P668" s="2">
        <f t="shared" si="252"/>
        <v>3230.8988227900113</v>
      </c>
      <c r="Q668" s="2">
        <f t="shared" si="260"/>
        <v>11631.235762044042</v>
      </c>
      <c r="R668" s="2">
        <f t="shared" si="253"/>
        <v>503016.9570640361</v>
      </c>
      <c r="S668" s="18">
        <f t="shared" si="254"/>
        <v>1645.143875922712</v>
      </c>
      <c r="T668" s="14">
        <f t="shared" si="255"/>
        <v>3.760391480375409E-29</v>
      </c>
      <c r="U668" s="3">
        <f t="shared" si="256"/>
        <v>1361.2284972031432</v>
      </c>
      <c r="V668" s="2">
        <f t="shared" si="261"/>
        <v>1088.2284972031432</v>
      </c>
      <c r="W668" s="2">
        <f t="shared" si="257"/>
        <v>662.2359396401939</v>
      </c>
      <c r="X668" s="5">
        <f t="shared" si="258"/>
        <v>4.8787730012741735</v>
      </c>
      <c r="Y668" s="2">
        <f t="shared" si="259"/>
        <v>7568.336611402058</v>
      </c>
    </row>
    <row r="669" spans="1:25" ht="9.75">
      <c r="A669" s="5">
        <f t="shared" si="262"/>
        <v>655</v>
      </c>
      <c r="B669" s="2">
        <f t="shared" si="263"/>
        <v>6970</v>
      </c>
      <c r="C669" s="2">
        <f t="shared" si="264"/>
        <v>0</v>
      </c>
      <c r="D669" s="3">
        <f t="shared" si="265"/>
        <v>0</v>
      </c>
      <c r="E669" s="2">
        <f t="shared" si="266"/>
        <v>0</v>
      </c>
      <c r="F669" s="2">
        <f t="shared" si="267"/>
        <v>0</v>
      </c>
      <c r="G669" s="2">
        <f t="shared" si="268"/>
        <v>0</v>
      </c>
      <c r="H669" s="5">
        <f t="shared" si="269"/>
        <v>45</v>
      </c>
      <c r="I669" s="2">
        <f t="shared" si="270"/>
        <v>-72.89362955254651</v>
      </c>
      <c r="J669" s="5">
        <f t="shared" si="271"/>
        <v>0.2</v>
      </c>
      <c r="K669" s="2">
        <f t="shared" si="272"/>
        <v>2.548328096237917E-22</v>
      </c>
      <c r="L669" s="5">
        <f t="shared" si="273"/>
        <v>-7.016610514043091</v>
      </c>
      <c r="M669" s="5">
        <f t="shared" si="274"/>
        <v>-3.08226567681802E-26</v>
      </c>
      <c r="N669" s="2">
        <f t="shared" si="250"/>
        <v>-957.3653064708071</v>
      </c>
      <c r="O669" s="2">
        <f t="shared" si="251"/>
        <v>3087.9677069553622</v>
      </c>
      <c r="P669" s="2">
        <f t="shared" si="252"/>
        <v>3232.969670323726</v>
      </c>
      <c r="Q669" s="2">
        <f t="shared" si="260"/>
        <v>11638.690813165415</v>
      </c>
      <c r="R669" s="2">
        <f t="shared" si="253"/>
        <v>502063.10006282234</v>
      </c>
      <c r="S669" s="18">
        <f t="shared" si="254"/>
        <v>1648.2318436296673</v>
      </c>
      <c r="T669" s="14">
        <f t="shared" si="255"/>
        <v>4.260444348205404E-29</v>
      </c>
      <c r="U669" s="3">
        <f t="shared" si="256"/>
        <v>1358.5004661796718</v>
      </c>
      <c r="V669" s="2">
        <f t="shared" si="261"/>
        <v>1085.5004661796718</v>
      </c>
      <c r="W669" s="2">
        <f t="shared" si="257"/>
        <v>661.339314059053</v>
      </c>
      <c r="X669" s="5">
        <f t="shared" si="258"/>
        <v>4.888518800554846</v>
      </c>
      <c r="Y669" s="2">
        <f t="shared" si="259"/>
        <v>7578.484978716088</v>
      </c>
    </row>
    <row r="670" spans="1:25" ht="9.75">
      <c r="A670" s="5">
        <f t="shared" si="262"/>
        <v>656</v>
      </c>
      <c r="B670" s="2">
        <f t="shared" si="263"/>
        <v>6970</v>
      </c>
      <c r="C670" s="2">
        <f t="shared" si="264"/>
        <v>0</v>
      </c>
      <c r="D670" s="3">
        <f t="shared" si="265"/>
        <v>0</v>
      </c>
      <c r="E670" s="2">
        <f t="shared" si="266"/>
        <v>0</v>
      </c>
      <c r="F670" s="2">
        <f t="shared" si="267"/>
        <v>0</v>
      </c>
      <c r="G670" s="2">
        <f t="shared" si="268"/>
        <v>0</v>
      </c>
      <c r="H670" s="5">
        <f t="shared" si="269"/>
        <v>45</v>
      </c>
      <c r="I670" s="2">
        <f t="shared" si="270"/>
        <v>-72.77478013444933</v>
      </c>
      <c r="J670" s="5">
        <f t="shared" si="271"/>
        <v>0.2</v>
      </c>
      <c r="K670" s="2">
        <f t="shared" si="272"/>
        <v>2.893584620072032E-22</v>
      </c>
      <c r="L670" s="5">
        <f t="shared" si="273"/>
        <v>-7.018748376547404</v>
      </c>
      <c r="M670" s="5">
        <f t="shared" si="274"/>
        <v>-3.4943946863503907E-26</v>
      </c>
      <c r="N670" s="2">
        <f t="shared" si="250"/>
        <v>-964.3840548473545</v>
      </c>
      <c r="O670" s="2">
        <f t="shared" si="251"/>
        <v>3087.9677069553622</v>
      </c>
      <c r="P670" s="2">
        <f t="shared" si="252"/>
        <v>3235.0550481317905</v>
      </c>
      <c r="Q670" s="2">
        <f t="shared" si="260"/>
        <v>11646.198173274446</v>
      </c>
      <c r="R670" s="2">
        <f t="shared" si="253"/>
        <v>501102.22538216325</v>
      </c>
      <c r="S670" s="18">
        <f t="shared" si="254"/>
        <v>1651.3198113366227</v>
      </c>
      <c r="T670" s="14">
        <f t="shared" si="255"/>
        <v>4.831429560789586E-29</v>
      </c>
      <c r="U670" s="3">
        <f t="shared" si="256"/>
        <v>1355.7523645929869</v>
      </c>
      <c r="V670" s="2">
        <f t="shared" si="261"/>
        <v>1082.7523645929869</v>
      </c>
      <c r="W670" s="2">
        <f t="shared" si="257"/>
        <v>660.4360918592334</v>
      </c>
      <c r="X670" s="5">
        <f t="shared" si="258"/>
        <v>4.898361988401621</v>
      </c>
      <c r="Y670" s="2">
        <f t="shared" si="259"/>
        <v>7588.723300215906</v>
      </c>
    </row>
    <row r="671" spans="1:25" ht="9.75">
      <c r="A671" s="5">
        <f t="shared" si="262"/>
        <v>657</v>
      </c>
      <c r="B671" s="2">
        <f t="shared" si="263"/>
        <v>6970</v>
      </c>
      <c r="C671" s="2">
        <f t="shared" si="264"/>
        <v>0</v>
      </c>
      <c r="D671" s="3">
        <f t="shared" si="265"/>
        <v>0</v>
      </c>
      <c r="E671" s="2">
        <f t="shared" si="266"/>
        <v>0</v>
      </c>
      <c r="F671" s="2">
        <f t="shared" si="267"/>
        <v>0</v>
      </c>
      <c r="G671" s="2">
        <f t="shared" si="268"/>
        <v>0</v>
      </c>
      <c r="H671" s="5">
        <f t="shared" si="269"/>
        <v>45</v>
      </c>
      <c r="I671" s="2">
        <f t="shared" si="270"/>
        <v>-72.65604724265897</v>
      </c>
      <c r="J671" s="5">
        <f t="shared" si="271"/>
        <v>0.2</v>
      </c>
      <c r="K671" s="2">
        <f t="shared" si="272"/>
        <v>3.288664788982561E-22</v>
      </c>
      <c r="L671" s="5">
        <f t="shared" si="273"/>
        <v>-7.020902893800147</v>
      </c>
      <c r="M671" s="5">
        <f t="shared" si="274"/>
        <v>-3.965286111712241E-26</v>
      </c>
      <c r="N671" s="2">
        <f t="shared" si="250"/>
        <v>-971.4049577411546</v>
      </c>
      <c r="O671" s="2">
        <f t="shared" si="251"/>
        <v>3087.9677069553622</v>
      </c>
      <c r="P671" s="2">
        <f t="shared" si="252"/>
        <v>3237.1549470365567</v>
      </c>
      <c r="Q671" s="2">
        <f t="shared" si="260"/>
        <v>11653.757809331604</v>
      </c>
      <c r="R671" s="2">
        <f t="shared" si="253"/>
        <v>500134.33087586897</v>
      </c>
      <c r="S671" s="18">
        <f t="shared" si="254"/>
        <v>1654.407779043578</v>
      </c>
      <c r="T671" s="14">
        <f t="shared" si="255"/>
        <v>5.48397477417943E-29</v>
      </c>
      <c r="U671" s="3">
        <f t="shared" si="256"/>
        <v>1352.9841863049853</v>
      </c>
      <c r="V671" s="2">
        <f t="shared" si="261"/>
        <v>1079.9841863049853</v>
      </c>
      <c r="W671" s="2">
        <f t="shared" si="257"/>
        <v>659.5262710233169</v>
      </c>
      <c r="X671" s="5">
        <f t="shared" si="258"/>
        <v>4.908303261390645</v>
      </c>
      <c r="Y671" s="2">
        <f t="shared" si="259"/>
        <v>7599.051900468734</v>
      </c>
    </row>
    <row r="672" spans="1:25" ht="9.75">
      <c r="A672" s="5">
        <f t="shared" si="262"/>
        <v>658</v>
      </c>
      <c r="B672" s="2">
        <f t="shared" si="263"/>
        <v>6970</v>
      </c>
      <c r="C672" s="2">
        <f t="shared" si="264"/>
        <v>0</v>
      </c>
      <c r="D672" s="3">
        <f t="shared" si="265"/>
        <v>0</v>
      </c>
      <c r="E672" s="2">
        <f t="shared" si="266"/>
        <v>0</v>
      </c>
      <c r="F672" s="2">
        <f t="shared" si="267"/>
        <v>0</v>
      </c>
      <c r="G672" s="2">
        <f t="shared" si="268"/>
        <v>0</v>
      </c>
      <c r="H672" s="5">
        <f t="shared" si="269"/>
        <v>45</v>
      </c>
      <c r="I672" s="2">
        <f t="shared" si="270"/>
        <v>-72.53743145944959</v>
      </c>
      <c r="J672" s="5">
        <f t="shared" si="271"/>
        <v>0.2</v>
      </c>
      <c r="K672" s="2">
        <f t="shared" si="272"/>
        <v>3.741155147645975E-22</v>
      </c>
      <c r="L672" s="5">
        <f t="shared" si="273"/>
        <v>-7.023074091516132</v>
      </c>
      <c r="M672" s="5">
        <f t="shared" si="274"/>
        <v>-4.503787645257113E-26</v>
      </c>
      <c r="N672" s="2">
        <f t="shared" si="250"/>
        <v>-978.4280318326707</v>
      </c>
      <c r="O672" s="2">
        <f t="shared" si="251"/>
        <v>3087.9677069553622</v>
      </c>
      <c r="P672" s="2">
        <f t="shared" si="252"/>
        <v>3239.2693578452395</v>
      </c>
      <c r="Q672" s="2">
        <f t="shared" si="260"/>
        <v>11661.369688242863</v>
      </c>
      <c r="R672" s="2">
        <f t="shared" si="253"/>
        <v>499159.41438108205</v>
      </c>
      <c r="S672" s="18">
        <f t="shared" si="254"/>
        <v>1657.4957467505335</v>
      </c>
      <c r="T672" s="14">
        <f t="shared" si="255"/>
        <v>6.230378172734111E-29</v>
      </c>
      <c r="U672" s="3">
        <f t="shared" si="256"/>
        <v>1350.1959251298947</v>
      </c>
      <c r="V672" s="2">
        <f t="shared" si="261"/>
        <v>1077.1959251298947</v>
      </c>
      <c r="W672" s="2">
        <f t="shared" si="257"/>
        <v>658.6098495182172</v>
      </c>
      <c r="X672" s="5">
        <f t="shared" si="258"/>
        <v>4.918343326044718</v>
      </c>
      <c r="Y672" s="2">
        <f t="shared" si="259"/>
        <v>7609.4711045379945</v>
      </c>
    </row>
    <row r="673" spans="1:25" ht="9.75">
      <c r="A673" s="5">
        <f t="shared" si="262"/>
        <v>659</v>
      </c>
      <c r="B673" s="2">
        <f t="shared" si="263"/>
        <v>6970</v>
      </c>
      <c r="C673" s="2">
        <f t="shared" si="264"/>
        <v>0</v>
      </c>
      <c r="D673" s="3">
        <f t="shared" si="265"/>
        <v>0</v>
      </c>
      <c r="E673" s="2">
        <f t="shared" si="266"/>
        <v>0</v>
      </c>
      <c r="F673" s="2">
        <f t="shared" si="267"/>
        <v>0</v>
      </c>
      <c r="G673" s="2">
        <f t="shared" si="268"/>
        <v>0</v>
      </c>
      <c r="H673" s="5">
        <f t="shared" si="269"/>
        <v>45</v>
      </c>
      <c r="I673" s="2">
        <f t="shared" si="270"/>
        <v>-72.41893336235557</v>
      </c>
      <c r="J673" s="5">
        <f t="shared" si="271"/>
        <v>0.2</v>
      </c>
      <c r="K673" s="2">
        <f t="shared" si="272"/>
        <v>4.259853203088596E-22</v>
      </c>
      <c r="L673" s="5">
        <f t="shared" si="273"/>
        <v>-7.025261995628498</v>
      </c>
      <c r="M673" s="5">
        <f t="shared" si="274"/>
        <v>-5.120144330488552E-26</v>
      </c>
      <c r="N673" s="2">
        <f t="shared" si="250"/>
        <v>-985.4532938282993</v>
      </c>
      <c r="O673" s="2">
        <f t="shared" si="251"/>
        <v>3087.9677069553622</v>
      </c>
      <c r="P673" s="2">
        <f t="shared" si="252"/>
        <v>3241.3982713508385</v>
      </c>
      <c r="Q673" s="2">
        <f t="shared" si="260"/>
        <v>11669.03377686302</v>
      </c>
      <c r="R673" s="2">
        <f t="shared" si="253"/>
        <v>498177.47371825157</v>
      </c>
      <c r="S673" s="18">
        <f t="shared" si="254"/>
        <v>1660.583714457489</v>
      </c>
      <c r="T673" s="14">
        <f t="shared" si="255"/>
        <v>7.08488256331703E-29</v>
      </c>
      <c r="U673" s="3">
        <f t="shared" si="256"/>
        <v>1347.3875748341995</v>
      </c>
      <c r="V673" s="2">
        <f t="shared" si="261"/>
        <v>1074.3875748341995</v>
      </c>
      <c r="W673" s="2">
        <f t="shared" si="257"/>
        <v>657.6868252951565</v>
      </c>
      <c r="X673" s="5">
        <f t="shared" si="258"/>
        <v>4.928482898978803</v>
      </c>
      <c r="Y673" s="2">
        <f t="shared" si="259"/>
        <v>7619.981237894368</v>
      </c>
    </row>
    <row r="674" spans="1:25" ht="9.75">
      <c r="A674" s="5">
        <f t="shared" si="262"/>
        <v>660</v>
      </c>
      <c r="B674" s="2">
        <f t="shared" si="263"/>
        <v>6970</v>
      </c>
      <c r="C674" s="2">
        <f t="shared" si="264"/>
        <v>0</v>
      </c>
      <c r="D674" s="3">
        <f t="shared" si="265"/>
        <v>0</v>
      </c>
      <c r="E674" s="2">
        <f t="shared" si="266"/>
        <v>0</v>
      </c>
      <c r="F674" s="2">
        <f t="shared" si="267"/>
        <v>0</v>
      </c>
      <c r="G674" s="2">
        <f t="shared" si="268"/>
        <v>0</v>
      </c>
      <c r="H674" s="5">
        <f t="shared" si="269"/>
        <v>45</v>
      </c>
      <c r="I674" s="2">
        <f t="shared" si="270"/>
        <v>-72.30055352416431</v>
      </c>
      <c r="J674" s="5">
        <f t="shared" si="271"/>
        <v>0.2</v>
      </c>
      <c r="K674" s="2">
        <f t="shared" si="272"/>
        <v>4.854969061323266E-22</v>
      </c>
      <c r="L674" s="5">
        <f t="shared" si="273"/>
        <v>-7.0274666322894745</v>
      </c>
      <c r="M674" s="5">
        <f t="shared" si="274"/>
        <v>-5.826228890458274E-26</v>
      </c>
      <c r="N674" s="2">
        <f t="shared" si="250"/>
        <v>-992.4807604605887</v>
      </c>
      <c r="O674" s="2">
        <f t="shared" si="251"/>
        <v>3087.9677069553622</v>
      </c>
      <c r="P674" s="2">
        <f t="shared" si="252"/>
        <v>3243.541678333051</v>
      </c>
      <c r="Q674" s="2">
        <f t="shared" si="260"/>
        <v>11676.750041998985</v>
      </c>
      <c r="R674" s="2">
        <f t="shared" si="253"/>
        <v>497188.5066911071</v>
      </c>
      <c r="S674" s="18">
        <f t="shared" si="254"/>
        <v>1663.6716821644443</v>
      </c>
      <c r="T674" s="14">
        <f t="shared" si="255"/>
        <v>8.063996227994352E-29</v>
      </c>
      <c r="U674" s="3">
        <f t="shared" si="256"/>
        <v>1344.5591291365663</v>
      </c>
      <c r="V674" s="2">
        <f t="shared" si="261"/>
        <v>1071.5591291365663</v>
      </c>
      <c r="W674" s="2">
        <f t="shared" si="257"/>
        <v>656.7571962896407</v>
      </c>
      <c r="X674" s="5">
        <f t="shared" si="258"/>
        <v>4.938722707048338</v>
      </c>
      <c r="Y674" s="2">
        <f t="shared" si="259"/>
        <v>7630.582626323618</v>
      </c>
    </row>
    <row r="675" spans="1:25" ht="9.75">
      <c r="A675" s="5">
        <f t="shared" si="262"/>
        <v>661</v>
      </c>
      <c r="B675" s="2">
        <f t="shared" si="263"/>
        <v>6970</v>
      </c>
      <c r="C675" s="2">
        <f t="shared" si="264"/>
        <v>0</v>
      </c>
      <c r="D675" s="3">
        <f t="shared" si="265"/>
        <v>0</v>
      </c>
      <c r="E675" s="2">
        <f t="shared" si="266"/>
        <v>0</v>
      </c>
      <c r="F675" s="2">
        <f t="shared" si="267"/>
        <v>0</v>
      </c>
      <c r="G675" s="2">
        <f t="shared" si="268"/>
        <v>0</v>
      </c>
      <c r="H675" s="5">
        <f t="shared" si="269"/>
        <v>45</v>
      </c>
      <c r="I675" s="2">
        <f t="shared" si="270"/>
        <v>-72.1822925129096</v>
      </c>
      <c r="J675" s="5">
        <f t="shared" si="271"/>
        <v>0.2</v>
      </c>
      <c r="K675" s="2">
        <f t="shared" si="272"/>
        <v>5.538361953309713E-22</v>
      </c>
      <c r="L675" s="5">
        <f t="shared" si="273"/>
        <v>-7.02968802787114</v>
      </c>
      <c r="M675" s="5">
        <f t="shared" si="274"/>
        <v>-6.635811524712555E-26</v>
      </c>
      <c r="N675" s="2">
        <f t="shared" si="250"/>
        <v>-999.5104484884598</v>
      </c>
      <c r="O675" s="2">
        <f t="shared" si="251"/>
        <v>3087.9677069553622</v>
      </c>
      <c r="P675" s="2">
        <f t="shared" si="252"/>
        <v>3245.6995695591977</v>
      </c>
      <c r="Q675" s="2">
        <f t="shared" si="260"/>
        <v>11684.518450413112</v>
      </c>
      <c r="R675" s="2">
        <f t="shared" si="253"/>
        <v>496192.5110866326</v>
      </c>
      <c r="S675" s="18">
        <f t="shared" si="254"/>
        <v>1666.7596498713997</v>
      </c>
      <c r="T675" s="14">
        <f t="shared" si="255"/>
        <v>9.186868802280671E-29</v>
      </c>
      <c r="U675" s="3">
        <f t="shared" si="256"/>
        <v>1341.7105817077693</v>
      </c>
      <c r="V675" s="2">
        <f t="shared" si="261"/>
        <v>1068.7105817077693</v>
      </c>
      <c r="W675" s="2">
        <f t="shared" si="257"/>
        <v>655.8209604214346</v>
      </c>
      <c r="X675" s="5">
        <f t="shared" si="258"/>
        <v>4.949063487500447</v>
      </c>
      <c r="Y675" s="2">
        <f t="shared" si="259"/>
        <v>7641.275595831172</v>
      </c>
    </row>
    <row r="676" spans="1:25" ht="9.75">
      <c r="A676" s="5">
        <f t="shared" si="262"/>
        <v>662</v>
      </c>
      <c r="B676" s="2">
        <f t="shared" si="263"/>
        <v>6970</v>
      </c>
      <c r="C676" s="2">
        <f t="shared" si="264"/>
        <v>0</v>
      </c>
      <c r="D676" s="3">
        <f t="shared" si="265"/>
        <v>0</v>
      </c>
      <c r="E676" s="2">
        <f t="shared" si="266"/>
        <v>0</v>
      </c>
      <c r="F676" s="2">
        <f t="shared" si="267"/>
        <v>0</v>
      </c>
      <c r="G676" s="2">
        <f t="shared" si="268"/>
        <v>0</v>
      </c>
      <c r="H676" s="5">
        <f t="shared" si="269"/>
        <v>45</v>
      </c>
      <c r="I676" s="2">
        <f t="shared" si="270"/>
        <v>-72.06415089186528</v>
      </c>
      <c r="J676" s="5">
        <f t="shared" si="271"/>
        <v>0.2</v>
      </c>
      <c r="K676" s="2">
        <f t="shared" si="272"/>
        <v>6.323817904108832E-22</v>
      </c>
      <c r="L676" s="5">
        <f t="shared" si="273"/>
        <v>-7.0319262089662065</v>
      </c>
      <c r="M676" s="5">
        <f t="shared" si="274"/>
        <v>-7.564876183500234E-26</v>
      </c>
      <c r="N676" s="2">
        <f t="shared" si="250"/>
        <v>-1006.542374697426</v>
      </c>
      <c r="O676" s="2">
        <f t="shared" si="251"/>
        <v>3087.9677069553622</v>
      </c>
      <c r="P676" s="2">
        <f t="shared" si="252"/>
        <v>3247.871935785137</v>
      </c>
      <c r="Q676" s="2">
        <f t="shared" si="260"/>
        <v>11692.338968826492</v>
      </c>
      <c r="R676" s="2">
        <f t="shared" si="253"/>
        <v>495189.48467503965</v>
      </c>
      <c r="S676" s="18">
        <f t="shared" si="254"/>
        <v>1669.847617578355</v>
      </c>
      <c r="T676" s="14">
        <f t="shared" si="255"/>
        <v>1.0475731956832194E-28</v>
      </c>
      <c r="U676" s="3">
        <f t="shared" si="256"/>
        <v>1338.8419261706135</v>
      </c>
      <c r="V676" s="2">
        <f t="shared" si="261"/>
        <v>1065.8419261706135</v>
      </c>
      <c r="W676" s="2">
        <f t="shared" si="257"/>
        <v>654.8781155945372</v>
      </c>
      <c r="X676" s="5">
        <f t="shared" si="258"/>
        <v>4.9595059881280745</v>
      </c>
      <c r="Y676" s="2">
        <f t="shared" si="259"/>
        <v>7652.060472543252</v>
      </c>
    </row>
    <row r="677" spans="1:25" ht="9.75">
      <c r="A677" s="5">
        <f t="shared" si="262"/>
        <v>663</v>
      </c>
      <c r="B677" s="2">
        <f t="shared" si="263"/>
        <v>6970</v>
      </c>
      <c r="C677" s="2">
        <f t="shared" si="264"/>
        <v>0</v>
      </c>
      <c r="D677" s="3">
        <f t="shared" si="265"/>
        <v>0</v>
      </c>
      <c r="E677" s="2">
        <f t="shared" si="266"/>
        <v>0</v>
      </c>
      <c r="F677" s="2">
        <f t="shared" si="267"/>
        <v>0</v>
      </c>
      <c r="G677" s="2">
        <f t="shared" si="268"/>
        <v>0</v>
      </c>
      <c r="H677" s="5">
        <f t="shared" si="269"/>
        <v>45</v>
      </c>
      <c r="I677" s="2">
        <f t="shared" si="270"/>
        <v>-71.94612921953944</v>
      </c>
      <c r="J677" s="5">
        <f t="shared" si="271"/>
        <v>0.2</v>
      </c>
      <c r="K677" s="2">
        <f t="shared" si="272"/>
        <v>7.227375957386774E-22</v>
      </c>
      <c r="L677" s="5">
        <f t="shared" si="273"/>
        <v>-7.034181202388782</v>
      </c>
      <c r="M677" s="5">
        <f t="shared" si="274"/>
        <v>-8.631991614333E-26</v>
      </c>
      <c r="N677" s="2">
        <f t="shared" si="250"/>
        <v>-1013.5765558998148</v>
      </c>
      <c r="O677" s="2">
        <f t="shared" si="251"/>
        <v>3087.9677069553622</v>
      </c>
      <c r="P677" s="2">
        <f t="shared" si="252"/>
        <v>3250.0587677561907</v>
      </c>
      <c r="Q677" s="2">
        <f t="shared" si="260"/>
        <v>11700.211563922287</v>
      </c>
      <c r="R677" s="2">
        <f t="shared" si="253"/>
        <v>494179.42520974105</v>
      </c>
      <c r="S677" s="18">
        <f t="shared" si="254"/>
        <v>1672.9355852853105</v>
      </c>
      <c r="T677" s="14">
        <f t="shared" si="255"/>
        <v>1.195641645611159E-28</v>
      </c>
      <c r="U677" s="3">
        <f t="shared" si="256"/>
        <v>1335.9531560998594</v>
      </c>
      <c r="V677" s="2">
        <f t="shared" si="261"/>
        <v>1062.9531560998594</v>
      </c>
      <c r="W677" s="2">
        <f t="shared" si="257"/>
        <v>653.9286596971566</v>
      </c>
      <c r="X677" s="5">
        <f t="shared" si="258"/>
        <v>4.970050967427147</v>
      </c>
      <c r="Y677" s="2">
        <f t="shared" si="259"/>
        <v>7662.937582604508</v>
      </c>
    </row>
    <row r="678" spans="1:25" ht="9.75">
      <c r="A678" s="5">
        <f t="shared" si="262"/>
        <v>664</v>
      </c>
      <c r="B678" s="2">
        <f t="shared" si="263"/>
        <v>6970</v>
      </c>
      <c r="C678" s="2">
        <f t="shared" si="264"/>
        <v>0</v>
      </c>
      <c r="D678" s="3">
        <f t="shared" si="265"/>
        <v>0</v>
      </c>
      <c r="E678" s="2">
        <f t="shared" si="266"/>
        <v>0</v>
      </c>
      <c r="F678" s="2">
        <f t="shared" si="267"/>
        <v>0</v>
      </c>
      <c r="G678" s="2">
        <f t="shared" si="268"/>
        <v>0</v>
      </c>
      <c r="H678" s="5">
        <f t="shared" si="269"/>
        <v>45</v>
      </c>
      <c r="I678" s="2">
        <f t="shared" si="270"/>
        <v>-71.82822804966877</v>
      </c>
      <c r="J678" s="5">
        <f t="shared" si="271"/>
        <v>0.2</v>
      </c>
      <c r="K678" s="2">
        <f t="shared" si="272"/>
        <v>8.267711746898018E-22</v>
      </c>
      <c r="L678" s="5">
        <f t="shared" si="273"/>
        <v>-7.036453035175173</v>
      </c>
      <c r="M678" s="5">
        <f t="shared" si="274"/>
        <v>-9.858747005845007E-26</v>
      </c>
      <c r="N678" s="2">
        <f t="shared" si="250"/>
        <v>-1020.61300893499</v>
      </c>
      <c r="O678" s="2">
        <f t="shared" si="251"/>
        <v>3087.9677069553622</v>
      </c>
      <c r="P678" s="2">
        <f t="shared" si="252"/>
        <v>3252.260056208066</v>
      </c>
      <c r="Q678" s="2">
        <f t="shared" si="260"/>
        <v>11708.136202349038</v>
      </c>
      <c r="R678" s="2">
        <f t="shared" si="253"/>
        <v>493162.33042732364</v>
      </c>
      <c r="S678" s="18">
        <f t="shared" si="254"/>
        <v>1676.0235529922659</v>
      </c>
      <c r="T678" s="14">
        <f t="shared" si="255"/>
        <v>1.3658959303216213E-28</v>
      </c>
      <c r="U678" s="3">
        <f t="shared" si="256"/>
        <v>1333.0442650221457</v>
      </c>
      <c r="V678" s="2">
        <f t="shared" si="261"/>
        <v>1060.0442650221457</v>
      </c>
      <c r="W678" s="2">
        <f t="shared" si="257"/>
        <v>652.9725906016843</v>
      </c>
      <c r="X678" s="5">
        <f t="shared" si="258"/>
        <v>4.980699194756793</v>
      </c>
      <c r="Y678" s="2">
        <f t="shared" si="259"/>
        <v>7673.907252072011</v>
      </c>
    </row>
    <row r="679" spans="1:25" ht="9.75">
      <c r="A679" s="5">
        <f t="shared" si="262"/>
        <v>665</v>
      </c>
      <c r="B679" s="2">
        <f t="shared" si="263"/>
        <v>6970</v>
      </c>
      <c r="C679" s="2">
        <f t="shared" si="264"/>
        <v>0</v>
      </c>
      <c r="D679" s="3">
        <f t="shared" si="265"/>
        <v>0</v>
      </c>
      <c r="E679" s="2">
        <f t="shared" si="266"/>
        <v>0</v>
      </c>
      <c r="F679" s="2">
        <f t="shared" si="267"/>
        <v>0</v>
      </c>
      <c r="G679" s="2">
        <f t="shared" si="268"/>
        <v>0</v>
      </c>
      <c r="H679" s="5">
        <f t="shared" si="269"/>
        <v>45</v>
      </c>
      <c r="I679" s="2">
        <f t="shared" si="270"/>
        <v>-71.7104479312136</v>
      </c>
      <c r="J679" s="5">
        <f t="shared" si="271"/>
        <v>0.2</v>
      </c>
      <c r="K679" s="2">
        <f t="shared" si="272"/>
        <v>9.466588850689593E-22</v>
      </c>
      <c r="L679" s="5">
        <f t="shared" si="273"/>
        <v>-7.0387417345846695</v>
      </c>
      <c r="M679" s="5">
        <f t="shared" si="274"/>
        <v>-1.1270263874688103E-25</v>
      </c>
      <c r="N679" s="2">
        <f aca="true" t="shared" si="275" ref="N679:N742">IF(R678&gt;-0.1,N678+$T$2*L679,0)</f>
        <v>-1027.6517506695748</v>
      </c>
      <c r="O679" s="2">
        <f aca="true" t="shared" si="276" ref="O679:O742">IF(R678&gt;-0.1,O678+$T$2*M679,0)</f>
        <v>3087.9677069553622</v>
      </c>
      <c r="P679" s="2">
        <f aca="true" t="shared" si="277" ref="P679:P742">POWER(POWER(N679,2)+POWER(O679,2),0.5)</f>
        <v>3254.475791867778</v>
      </c>
      <c r="Q679" s="2">
        <f t="shared" si="260"/>
        <v>11716.112850724001</v>
      </c>
      <c r="R679" s="2">
        <f aca="true" t="shared" si="278" ref="R679:R742">R678+$T$2*(N678+(N679-N678)/2)</f>
        <v>492138.19804752135</v>
      </c>
      <c r="S679" s="18">
        <f aca="true" t="shared" si="279" ref="S679:S742">(S678+$T$2*(O678/1000+0.5*(O679-O678)/1000))</f>
        <v>1679.1115206992213</v>
      </c>
      <c r="T679" s="14">
        <f aca="true" t="shared" si="280" ref="T679:T742">1.22*IF(R679&lt;5000,EXP(-R679/10850),1.21*EXP(-R679/7640))</f>
        <v>1.5618317222024885E-28</v>
      </c>
      <c r="U679" s="3">
        <f aca="true" t="shared" si="281" ref="U679:U742">IF(R679&lt;11000,288-(288-216)/11000*R679,IF(R679&lt;25000,216,IF(R679&lt;50000,216+(282-216)*(R679-25000)/(50000-25000),IF(R679&lt;90000,282-(282-180)*(R679-50000)/(90000-50000),180+(323-180)*(R679-90000)/(140000-90000)))))</f>
        <v>1330.115246415911</v>
      </c>
      <c r="V679" s="2">
        <f t="shared" si="261"/>
        <v>1057.115246415911</v>
      </c>
      <c r="W679" s="2">
        <f aca="true" t="shared" si="282" ref="W679:W742">IF(R679&lt;90000,(U679*0.6+165),274+(321-274)*(R679-90000)/(140000-90000))</f>
        <v>652.00990616467</v>
      </c>
      <c r="X679" s="5">
        <f aca="true" t="shared" si="283" ref="X679:X742">ABS(P679/W679)</f>
        <v>4.991451450502709</v>
      </c>
      <c r="Y679" s="2">
        <f aca="true" t="shared" si="284" ref="Y679:Y742">U679*(1+0.2*POWER(X679,2))-273</f>
        <v>7684.969806805484</v>
      </c>
    </row>
    <row r="680" spans="1:25" ht="9.75">
      <c r="A680" s="5">
        <f t="shared" si="262"/>
        <v>666</v>
      </c>
      <c r="B680" s="2">
        <f t="shared" si="263"/>
        <v>6970</v>
      </c>
      <c r="C680" s="2">
        <f t="shared" si="264"/>
        <v>0</v>
      </c>
      <c r="D680" s="3">
        <f t="shared" si="265"/>
        <v>0</v>
      </c>
      <c r="E680" s="2">
        <f t="shared" si="266"/>
        <v>0</v>
      </c>
      <c r="F680" s="2">
        <f t="shared" si="267"/>
        <v>0</v>
      </c>
      <c r="G680" s="2">
        <f t="shared" si="268"/>
        <v>0</v>
      </c>
      <c r="H680" s="5">
        <f t="shared" si="269"/>
        <v>45</v>
      </c>
      <c r="I680" s="2">
        <f t="shared" si="270"/>
        <v>-71.5927894083531</v>
      </c>
      <c r="J680" s="5">
        <f t="shared" si="271"/>
        <v>0.2</v>
      </c>
      <c r="K680" s="2">
        <f t="shared" si="272"/>
        <v>1.0849390324770218E-21</v>
      </c>
      <c r="L680" s="5">
        <f t="shared" si="273"/>
        <v>-7.041047328100353</v>
      </c>
      <c r="M680" s="5">
        <f t="shared" si="274"/>
        <v>-1.2895798009841347E-25</v>
      </c>
      <c r="N680" s="2">
        <f t="shared" si="275"/>
        <v>-1034.6927979976751</v>
      </c>
      <c r="O680" s="2">
        <f t="shared" si="276"/>
        <v>3087.9677069553622</v>
      </c>
      <c r="P680" s="2">
        <f t="shared" si="277"/>
        <v>3256.705965454575</v>
      </c>
      <c r="Q680" s="2">
        <f t="shared" si="260"/>
        <v>11724.14147563647</v>
      </c>
      <c r="R680" s="2">
        <f t="shared" si="278"/>
        <v>491107.02577318775</v>
      </c>
      <c r="S680" s="18">
        <f t="shared" si="279"/>
        <v>1682.1994884061767</v>
      </c>
      <c r="T680" s="14">
        <f t="shared" si="280"/>
        <v>1.787520575564025E-28</v>
      </c>
      <c r="U680" s="3">
        <f t="shared" si="281"/>
        <v>1327.166093711317</v>
      </c>
      <c r="V680" s="2">
        <f t="shared" si="261"/>
        <v>1054.166093711317</v>
      </c>
      <c r="W680" s="2">
        <f t="shared" si="282"/>
        <v>651.0406042267964</v>
      </c>
      <c r="X680" s="5">
        <f t="shared" si="283"/>
        <v>5.002308526243732</v>
      </c>
      <c r="Y680" s="2">
        <f t="shared" si="284"/>
        <v>7696.125572353657</v>
      </c>
    </row>
    <row r="681" spans="1:25" ht="9.75">
      <c r="A681" s="5">
        <f t="shared" si="262"/>
        <v>667</v>
      </c>
      <c r="B681" s="2">
        <f t="shared" si="263"/>
        <v>6970</v>
      </c>
      <c r="C681" s="2">
        <f t="shared" si="264"/>
        <v>0</v>
      </c>
      <c r="D681" s="3">
        <f t="shared" si="265"/>
        <v>0</v>
      </c>
      <c r="E681" s="2">
        <f t="shared" si="266"/>
        <v>0</v>
      </c>
      <c r="F681" s="2">
        <f t="shared" si="267"/>
        <v>0</v>
      </c>
      <c r="G681" s="2">
        <f t="shared" si="268"/>
        <v>0</v>
      </c>
      <c r="H681" s="5">
        <f t="shared" si="269"/>
        <v>45</v>
      </c>
      <c r="I681" s="2">
        <f t="shared" si="270"/>
        <v>-71.47525302048109</v>
      </c>
      <c r="J681" s="5">
        <f t="shared" si="271"/>
        <v>0.2</v>
      </c>
      <c r="K681" s="2">
        <f t="shared" si="272"/>
        <v>1.2445745153706037E-21</v>
      </c>
      <c r="L681" s="5">
        <f t="shared" si="273"/>
        <v>-7.043369843429897</v>
      </c>
      <c r="M681" s="5">
        <f t="shared" si="274"/>
        <v>-1.4769447873607529E-25</v>
      </c>
      <c r="N681" s="2">
        <f t="shared" si="275"/>
        <v>-1041.736167841105</v>
      </c>
      <c r="O681" s="2">
        <f t="shared" si="276"/>
        <v>3087.9677069553622</v>
      </c>
      <c r="P681" s="2">
        <f t="shared" si="277"/>
        <v>3258.9505676808644</v>
      </c>
      <c r="Q681" s="2">
        <f t="shared" si="260"/>
        <v>11732.222043651112</v>
      </c>
      <c r="R681" s="2">
        <f t="shared" si="278"/>
        <v>490068.8112902684</v>
      </c>
      <c r="S681" s="18">
        <f t="shared" si="279"/>
        <v>1685.287456113132</v>
      </c>
      <c r="T681" s="14">
        <f t="shared" si="280"/>
        <v>2.0477086869322082E-28</v>
      </c>
      <c r="U681" s="3">
        <f t="shared" si="281"/>
        <v>1324.1968002901676</v>
      </c>
      <c r="V681" s="2">
        <f t="shared" si="261"/>
        <v>1051.1968002901676</v>
      </c>
      <c r="W681" s="2">
        <f t="shared" si="282"/>
        <v>650.0646826128523</v>
      </c>
      <c r="X681" s="5">
        <f t="shared" si="283"/>
        <v>5.0132712249216915</v>
      </c>
      <c r="Y681" s="2">
        <f t="shared" si="284"/>
        <v>7707.374873836595</v>
      </c>
    </row>
    <row r="682" spans="1:25" ht="9.75">
      <c r="A682" s="5">
        <f t="shared" si="262"/>
        <v>668</v>
      </c>
      <c r="B682" s="2">
        <f t="shared" si="263"/>
        <v>6970</v>
      </c>
      <c r="C682" s="2">
        <f t="shared" si="264"/>
        <v>0</v>
      </c>
      <c r="D682" s="3">
        <f t="shared" si="265"/>
        <v>0</v>
      </c>
      <c r="E682" s="2">
        <f t="shared" si="266"/>
        <v>0</v>
      </c>
      <c r="F682" s="2">
        <f t="shared" si="267"/>
        <v>0</v>
      </c>
      <c r="G682" s="2">
        <f t="shared" si="268"/>
        <v>0</v>
      </c>
      <c r="H682" s="5">
        <f t="shared" si="269"/>
        <v>45</v>
      </c>
      <c r="I682" s="2">
        <f t="shared" si="270"/>
        <v>-71.357839302202</v>
      </c>
      <c r="J682" s="5">
        <f t="shared" si="271"/>
        <v>0.2</v>
      </c>
      <c r="K682" s="2">
        <f t="shared" si="272"/>
        <v>1.4290267151663778E-21</v>
      </c>
      <c r="L682" s="5">
        <f t="shared" si="273"/>
        <v>-7.045709308506394</v>
      </c>
      <c r="M682" s="5">
        <f t="shared" si="274"/>
        <v>-1.6930988941905734E-25</v>
      </c>
      <c r="N682" s="2">
        <f t="shared" si="275"/>
        <v>-1048.7818771496115</v>
      </c>
      <c r="O682" s="2">
        <f t="shared" si="276"/>
        <v>3087.9677069553622</v>
      </c>
      <c r="P682" s="2">
        <f t="shared" si="277"/>
        <v>3261.209589253138</v>
      </c>
      <c r="Q682" s="2">
        <f t="shared" si="260"/>
        <v>11740.354521311298</v>
      </c>
      <c r="R682" s="2">
        <f t="shared" si="278"/>
        <v>489023.552267773</v>
      </c>
      <c r="S682" s="18">
        <f t="shared" si="279"/>
        <v>1688.3754238200875</v>
      </c>
      <c r="T682" s="14">
        <f t="shared" si="280"/>
        <v>2.3479332251563454E-28</v>
      </c>
      <c r="U682" s="3">
        <f t="shared" si="281"/>
        <v>1321.207359485831</v>
      </c>
      <c r="V682" s="2">
        <f t="shared" si="261"/>
        <v>1048.207359485831</v>
      </c>
      <c r="W682" s="2">
        <f t="shared" si="282"/>
        <v>649.0821391317066</v>
      </c>
      <c r="X682" s="5">
        <f t="shared" si="283"/>
        <v>5.024340361014616</v>
      </c>
      <c r="Y682" s="2">
        <f t="shared" si="284"/>
        <v>7718.718035823905</v>
      </c>
    </row>
    <row r="683" spans="1:25" ht="9.75">
      <c r="A683" s="5">
        <f t="shared" si="262"/>
        <v>669</v>
      </c>
      <c r="B683" s="2">
        <f t="shared" si="263"/>
        <v>6970</v>
      </c>
      <c r="C683" s="2">
        <f t="shared" si="264"/>
        <v>0</v>
      </c>
      <c r="D683" s="3">
        <f t="shared" si="265"/>
        <v>0</v>
      </c>
      <c r="E683" s="2">
        <f t="shared" si="266"/>
        <v>0</v>
      </c>
      <c r="F683" s="2">
        <f t="shared" si="267"/>
        <v>0</v>
      </c>
      <c r="G683" s="2">
        <f t="shared" si="268"/>
        <v>0</v>
      </c>
      <c r="H683" s="5">
        <f t="shared" si="269"/>
        <v>45</v>
      </c>
      <c r="I683" s="2">
        <f t="shared" si="270"/>
        <v>-71.24054878332743</v>
      </c>
      <c r="J683" s="5">
        <f t="shared" si="271"/>
        <v>0.2</v>
      </c>
      <c r="K683" s="2">
        <f t="shared" si="272"/>
        <v>1.642342718993071E-21</v>
      </c>
      <c r="L683" s="5">
        <f t="shared" si="273"/>
        <v>-7.0480657514891725</v>
      </c>
      <c r="M683" s="5">
        <f t="shared" si="274"/>
        <v>-1.9426857147112548E-25</v>
      </c>
      <c r="N683" s="2">
        <f t="shared" si="275"/>
        <v>-1055.8299429011008</v>
      </c>
      <c r="O683" s="2">
        <f t="shared" si="276"/>
        <v>3087.9677069553622</v>
      </c>
      <c r="P683" s="2">
        <f t="shared" si="277"/>
        <v>3263.4830208728986</v>
      </c>
      <c r="Q683" s="2">
        <f t="shared" si="260"/>
        <v>11748.538875142434</v>
      </c>
      <c r="R683" s="2">
        <f t="shared" si="278"/>
        <v>487971.24635774764</v>
      </c>
      <c r="S683" s="18">
        <f t="shared" si="279"/>
        <v>1691.4633915270429</v>
      </c>
      <c r="T683" s="14">
        <f t="shared" si="280"/>
        <v>2.694659464682309E-28</v>
      </c>
      <c r="U683" s="3">
        <f t="shared" si="281"/>
        <v>1318.1977645831582</v>
      </c>
      <c r="V683" s="2">
        <f t="shared" si="261"/>
        <v>1045.1977645831582</v>
      </c>
      <c r="W683" s="2">
        <f t="shared" si="282"/>
        <v>648.0929715762827</v>
      </c>
      <c r="X683" s="5">
        <f t="shared" si="283"/>
        <v>5.035516760713359</v>
      </c>
      <c r="Y683" s="2">
        <f t="shared" si="284"/>
        <v>7730.155382208621</v>
      </c>
    </row>
    <row r="684" spans="1:25" ht="9.75">
      <c r="A684" s="5">
        <f t="shared" si="262"/>
        <v>670</v>
      </c>
      <c r="B684" s="2">
        <f t="shared" si="263"/>
        <v>6970</v>
      </c>
      <c r="C684" s="2">
        <f t="shared" si="264"/>
        <v>0</v>
      </c>
      <c r="D684" s="3">
        <f t="shared" si="265"/>
        <v>0</v>
      </c>
      <c r="E684" s="2">
        <f t="shared" si="266"/>
        <v>0</v>
      </c>
      <c r="F684" s="2">
        <f t="shared" si="267"/>
        <v>0</v>
      </c>
      <c r="G684" s="2">
        <f t="shared" si="268"/>
        <v>0</v>
      </c>
      <c r="H684" s="5">
        <f t="shared" si="269"/>
        <v>45</v>
      </c>
      <c r="I684" s="2">
        <f t="shared" si="270"/>
        <v>-71.12338198887296</v>
      </c>
      <c r="J684" s="5">
        <f t="shared" si="271"/>
        <v>0.2</v>
      </c>
      <c r="K684" s="2">
        <f t="shared" si="272"/>
        <v>1.8892583625691803E-21</v>
      </c>
      <c r="L684" s="5">
        <f t="shared" si="273"/>
        <v>-7.05043920076463</v>
      </c>
      <c r="M684" s="5">
        <f t="shared" si="274"/>
        <v>-2.231130898368042E-25</v>
      </c>
      <c r="N684" s="2">
        <f t="shared" si="275"/>
        <v>-1062.8803821018655</v>
      </c>
      <c r="O684" s="2">
        <f t="shared" si="276"/>
        <v>3087.9677069553622</v>
      </c>
      <c r="P684" s="2">
        <f t="shared" si="277"/>
        <v>3265.770853237588</v>
      </c>
      <c r="Q684" s="2">
        <f t="shared" si="260"/>
        <v>11756.775071655318</v>
      </c>
      <c r="R684" s="2">
        <f t="shared" si="278"/>
        <v>486911.89119524613</v>
      </c>
      <c r="S684" s="18">
        <f t="shared" si="279"/>
        <v>1694.5513592339983</v>
      </c>
      <c r="T684" s="14">
        <f t="shared" si="280"/>
        <v>3.0954425693962425E-28</v>
      </c>
      <c r="U684" s="3">
        <f t="shared" si="281"/>
        <v>1315.168008818404</v>
      </c>
      <c r="V684" s="2">
        <f t="shared" si="261"/>
        <v>1042.168008818404</v>
      </c>
      <c r="W684" s="2">
        <f t="shared" si="282"/>
        <v>647.0971777235313</v>
      </c>
      <c r="X684" s="5">
        <f t="shared" si="283"/>
        <v>5.046801262101734</v>
      </c>
      <c r="Y684" s="2">
        <f t="shared" si="284"/>
        <v>7741.687236076697</v>
      </c>
    </row>
    <row r="685" spans="1:25" ht="9.75">
      <c r="A685" s="5">
        <f t="shared" si="262"/>
        <v>671</v>
      </c>
      <c r="B685" s="2">
        <f t="shared" si="263"/>
        <v>6970</v>
      </c>
      <c r="C685" s="2">
        <f t="shared" si="264"/>
        <v>0</v>
      </c>
      <c r="D685" s="3">
        <f t="shared" si="265"/>
        <v>0</v>
      </c>
      <c r="E685" s="2">
        <f t="shared" si="266"/>
        <v>0</v>
      </c>
      <c r="F685" s="2">
        <f t="shared" si="267"/>
        <v>0</v>
      </c>
      <c r="G685" s="2">
        <f t="shared" si="268"/>
        <v>0</v>
      </c>
      <c r="H685" s="5">
        <f t="shared" si="269"/>
        <v>45</v>
      </c>
      <c r="I685" s="2">
        <f t="shared" si="270"/>
        <v>-71.00633943905551</v>
      </c>
      <c r="J685" s="5">
        <f t="shared" si="271"/>
        <v>0.2</v>
      </c>
      <c r="K685" s="2">
        <f t="shared" si="272"/>
        <v>2.175320059432967E-21</v>
      </c>
      <c r="L685" s="5">
        <f t="shared" si="273"/>
        <v>-7.052829684947067</v>
      </c>
      <c r="M685" s="5">
        <f t="shared" si="274"/>
        <v>-2.5647791093406293E-25</v>
      </c>
      <c r="N685" s="2">
        <f t="shared" si="275"/>
        <v>-1069.9332117868125</v>
      </c>
      <c r="O685" s="2">
        <f t="shared" si="276"/>
        <v>3087.9677069553622</v>
      </c>
      <c r="P685" s="2">
        <f t="shared" si="277"/>
        <v>3268.0730770415157</v>
      </c>
      <c r="Q685" s="2">
        <f t="shared" si="260"/>
        <v>11765.063077349458</v>
      </c>
      <c r="R685" s="2">
        <f t="shared" si="278"/>
        <v>485845.4843983018</v>
      </c>
      <c r="S685" s="18">
        <f t="shared" si="279"/>
        <v>1697.6393269409537</v>
      </c>
      <c r="T685" s="14">
        <f t="shared" si="280"/>
        <v>3.55911860860163E-28</v>
      </c>
      <c r="U685" s="3">
        <f t="shared" si="281"/>
        <v>1312.1180853791432</v>
      </c>
      <c r="V685" s="2">
        <f t="shared" si="261"/>
        <v>1039.1180853791432</v>
      </c>
      <c r="W685" s="2">
        <f t="shared" si="282"/>
        <v>646.0947553344037</v>
      </c>
      <c r="X685" s="5">
        <f t="shared" si="283"/>
        <v>5.058194715340224</v>
      </c>
      <c r="Y685" s="2">
        <f t="shared" si="284"/>
        <v>7753.313919571895</v>
      </c>
    </row>
    <row r="686" spans="1:25" ht="9.75">
      <c r="A686" s="5">
        <f t="shared" si="262"/>
        <v>672</v>
      </c>
      <c r="B686" s="2">
        <f t="shared" si="263"/>
        <v>6970</v>
      </c>
      <c r="C686" s="2">
        <f t="shared" si="264"/>
        <v>0</v>
      </c>
      <c r="D686" s="3">
        <f t="shared" si="265"/>
        <v>0</v>
      </c>
      <c r="E686" s="2">
        <f t="shared" si="266"/>
        <v>0</v>
      </c>
      <c r="F686" s="2">
        <f t="shared" si="267"/>
        <v>0</v>
      </c>
      <c r="G686" s="2">
        <f t="shared" si="268"/>
        <v>0</v>
      </c>
      <c r="H686" s="5">
        <f t="shared" si="269"/>
        <v>45</v>
      </c>
      <c r="I686" s="2">
        <f t="shared" si="270"/>
        <v>-70.88942164929078</v>
      </c>
      <c r="J686" s="5">
        <f t="shared" si="271"/>
        <v>0.2</v>
      </c>
      <c r="K686" s="2">
        <f t="shared" si="272"/>
        <v>2.5070289563619398E-21</v>
      </c>
      <c r="L686" s="5">
        <f t="shared" si="273"/>
        <v>-7.055237232879547</v>
      </c>
      <c r="M686" s="5">
        <f t="shared" si="274"/>
        <v>-2.9510558436388355E-25</v>
      </c>
      <c r="N686" s="2">
        <f t="shared" si="275"/>
        <v>-1076.988449019692</v>
      </c>
      <c r="O686" s="2">
        <f t="shared" si="276"/>
        <v>3087.9677069553622</v>
      </c>
      <c r="P686" s="2">
        <f t="shared" si="277"/>
        <v>3270.3896829767855</v>
      </c>
      <c r="Q686" s="2">
        <f t="shared" si="260"/>
        <v>11773.402858716428</v>
      </c>
      <c r="R686" s="2">
        <f t="shared" si="278"/>
        <v>484772.02356789855</v>
      </c>
      <c r="S686" s="18">
        <f t="shared" si="279"/>
        <v>1700.727294647909</v>
      </c>
      <c r="T686" s="14">
        <f t="shared" si="280"/>
        <v>4.096030265101206E-28</v>
      </c>
      <c r="U686" s="3">
        <f t="shared" si="281"/>
        <v>1309.0479874041898</v>
      </c>
      <c r="V686" s="2">
        <f t="shared" si="261"/>
        <v>1036.0479874041898</v>
      </c>
      <c r="W686" s="2">
        <f t="shared" si="282"/>
        <v>645.0857021538246</v>
      </c>
      <c r="X686" s="5">
        <f t="shared" si="283"/>
        <v>5.069697982853356</v>
      </c>
      <c r="Y686" s="2">
        <f t="shared" si="284"/>
        <v>7765.03575375596</v>
      </c>
    </row>
    <row r="687" spans="1:25" ht="9.75">
      <c r="A687" s="5">
        <f t="shared" si="262"/>
        <v>673</v>
      </c>
      <c r="B687" s="2">
        <f t="shared" si="263"/>
        <v>6970</v>
      </c>
      <c r="C687" s="2">
        <f t="shared" si="264"/>
        <v>0</v>
      </c>
      <c r="D687" s="3">
        <f t="shared" si="265"/>
        <v>0</v>
      </c>
      <c r="E687" s="2">
        <f t="shared" si="266"/>
        <v>0</v>
      </c>
      <c r="F687" s="2">
        <f t="shared" si="267"/>
        <v>0</v>
      </c>
      <c r="G687" s="2">
        <f t="shared" si="268"/>
        <v>0</v>
      </c>
      <c r="H687" s="5">
        <f t="shared" si="269"/>
        <v>45</v>
      </c>
      <c r="I687" s="2">
        <f t="shared" si="270"/>
        <v>-70.77262913019148</v>
      </c>
      <c r="J687" s="5">
        <f t="shared" si="271"/>
        <v>0.2</v>
      </c>
      <c r="K687" s="2">
        <f t="shared" si="272"/>
        <v>2.89201164261403E-21</v>
      </c>
      <c r="L687" s="5">
        <f t="shared" si="273"/>
        <v>-7.0576618736347445</v>
      </c>
      <c r="M687" s="5">
        <f t="shared" si="274"/>
        <v>-3.3986587683839627E-25</v>
      </c>
      <c r="N687" s="2">
        <f t="shared" si="275"/>
        <v>-1084.0461108933268</v>
      </c>
      <c r="O687" s="2">
        <f t="shared" si="276"/>
        <v>3087.9677069553622</v>
      </c>
      <c r="P687" s="2">
        <f t="shared" si="277"/>
        <v>3272.7206617342254</v>
      </c>
      <c r="Q687" s="2">
        <f t="shared" si="260"/>
        <v>11781.794382243212</v>
      </c>
      <c r="R687" s="2">
        <f t="shared" si="278"/>
        <v>483691.50628794206</v>
      </c>
      <c r="S687" s="18">
        <f t="shared" si="279"/>
        <v>1703.8152623548644</v>
      </c>
      <c r="T687" s="14">
        <f t="shared" si="280"/>
        <v>4.718293747154428E-28</v>
      </c>
      <c r="U687" s="3">
        <f t="shared" si="281"/>
        <v>1305.9577079835142</v>
      </c>
      <c r="V687" s="2">
        <f t="shared" si="261"/>
        <v>1032.9577079835142</v>
      </c>
      <c r="W687" s="2">
        <f t="shared" si="282"/>
        <v>644.0700159106655</v>
      </c>
      <c r="X687" s="5">
        <f t="shared" si="283"/>
        <v>5.081311939520814</v>
      </c>
      <c r="Y687" s="2">
        <f t="shared" si="284"/>
        <v>7776.85305846389</v>
      </c>
    </row>
    <row r="688" spans="1:25" ht="9.75">
      <c r="A688" s="5">
        <f t="shared" si="262"/>
        <v>674</v>
      </c>
      <c r="B688" s="2">
        <f t="shared" si="263"/>
        <v>6970</v>
      </c>
      <c r="C688" s="2">
        <f t="shared" si="264"/>
        <v>0</v>
      </c>
      <c r="D688" s="3">
        <f t="shared" si="265"/>
        <v>0</v>
      </c>
      <c r="E688" s="2">
        <f t="shared" si="266"/>
        <v>0</v>
      </c>
      <c r="F688" s="2">
        <f t="shared" si="267"/>
        <v>0</v>
      </c>
      <c r="G688" s="2">
        <f t="shared" si="268"/>
        <v>0</v>
      </c>
      <c r="H688" s="5">
        <f t="shared" si="269"/>
        <v>45</v>
      </c>
      <c r="I688" s="2">
        <f t="shared" si="270"/>
        <v>-70.65596238756551</v>
      </c>
      <c r="J688" s="5">
        <f t="shared" si="271"/>
        <v>0.2</v>
      </c>
      <c r="K688" s="2">
        <f t="shared" si="272"/>
        <v>3.3392224659570917E-21</v>
      </c>
      <c r="L688" s="5">
        <f t="shared" si="273"/>
        <v>-7.060103636515803</v>
      </c>
      <c r="M688" s="5">
        <f t="shared" si="274"/>
        <v>-3.9177841491756585E-25</v>
      </c>
      <c r="N688" s="2">
        <f t="shared" si="275"/>
        <v>-1091.1062145298426</v>
      </c>
      <c r="O688" s="2">
        <f t="shared" si="276"/>
        <v>3087.9677069553622</v>
      </c>
      <c r="P688" s="2">
        <f t="shared" si="277"/>
        <v>3275.0660040043167</v>
      </c>
      <c r="Q688" s="2">
        <f t="shared" si="260"/>
        <v>11790.23761441554</v>
      </c>
      <c r="R688" s="2">
        <f t="shared" si="278"/>
        <v>482603.93012523046</v>
      </c>
      <c r="S688" s="18">
        <f t="shared" si="279"/>
        <v>1706.9032300618198</v>
      </c>
      <c r="T688" s="14">
        <f t="shared" si="280"/>
        <v>5.440114676443278E-28</v>
      </c>
      <c r="U688" s="3">
        <f t="shared" si="281"/>
        <v>1302.8472401581591</v>
      </c>
      <c r="V688" s="2">
        <f t="shared" si="261"/>
        <v>1029.8472401581591</v>
      </c>
      <c r="W688" s="2">
        <f t="shared" si="282"/>
        <v>643.0476943177166</v>
      </c>
      <c r="X688" s="5">
        <f t="shared" si="283"/>
        <v>5.093037472872384</v>
      </c>
      <c r="Y688" s="2">
        <f t="shared" si="284"/>
        <v>7788.766152154161</v>
      </c>
    </row>
    <row r="689" spans="1:25" ht="9.75">
      <c r="A689" s="5">
        <f t="shared" si="262"/>
        <v>675</v>
      </c>
      <c r="B689" s="2">
        <f t="shared" si="263"/>
        <v>6970</v>
      </c>
      <c r="C689" s="2">
        <f t="shared" si="264"/>
        <v>0</v>
      </c>
      <c r="D689" s="3">
        <f t="shared" si="265"/>
        <v>0</v>
      </c>
      <c r="E689" s="2">
        <f t="shared" si="266"/>
        <v>0</v>
      </c>
      <c r="F689" s="2">
        <f t="shared" si="267"/>
        <v>0</v>
      </c>
      <c r="G689" s="2">
        <f t="shared" si="268"/>
        <v>0</v>
      </c>
      <c r="H689" s="5">
        <f t="shared" si="269"/>
        <v>45</v>
      </c>
      <c r="I689" s="2">
        <f t="shared" si="270"/>
        <v>-70.53942192241492</v>
      </c>
      <c r="J689" s="5">
        <f t="shared" si="271"/>
        <v>0.2</v>
      </c>
      <c r="K689" s="2">
        <f t="shared" si="272"/>
        <v>3.8591834995889916E-21</v>
      </c>
      <c r="L689" s="5">
        <f t="shared" si="273"/>
        <v>-7.062562551057201</v>
      </c>
      <c r="M689" s="5">
        <f t="shared" si="274"/>
        <v>-4.520395013402559E-25</v>
      </c>
      <c r="N689" s="2">
        <f t="shared" si="275"/>
        <v>-1098.1687770808999</v>
      </c>
      <c r="O689" s="2">
        <f t="shared" si="276"/>
        <v>3087.9677069553622</v>
      </c>
      <c r="P689" s="2">
        <f t="shared" si="277"/>
        <v>3277.4257004781234</v>
      </c>
      <c r="Q689" s="2">
        <f t="shared" si="260"/>
        <v>11798.732521721244</v>
      </c>
      <c r="R689" s="2">
        <f t="shared" si="278"/>
        <v>481509.29262942506</v>
      </c>
      <c r="S689" s="18">
        <f t="shared" si="279"/>
        <v>1709.9911977687752</v>
      </c>
      <c r="T689" s="14">
        <f t="shared" si="280"/>
        <v>6.278162235606245E-28</v>
      </c>
      <c r="U689" s="3">
        <f t="shared" si="281"/>
        <v>1299.7165769201558</v>
      </c>
      <c r="V689" s="2">
        <f t="shared" si="261"/>
        <v>1026.7165769201558</v>
      </c>
      <c r="W689" s="2">
        <f t="shared" si="282"/>
        <v>642.0187350716595</v>
      </c>
      <c r="X689" s="5">
        <f t="shared" si="283"/>
        <v>5.104875483286809</v>
      </c>
      <c r="Y689" s="2">
        <f t="shared" si="284"/>
        <v>7800.775351753747</v>
      </c>
    </row>
    <row r="690" spans="1:25" ht="9.75">
      <c r="A690" s="5">
        <f t="shared" si="262"/>
        <v>676</v>
      </c>
      <c r="B690" s="2">
        <f t="shared" si="263"/>
        <v>6970</v>
      </c>
      <c r="C690" s="2">
        <f t="shared" si="264"/>
        <v>0</v>
      </c>
      <c r="D690" s="3">
        <f t="shared" si="265"/>
        <v>0</v>
      </c>
      <c r="E690" s="2">
        <f t="shared" si="266"/>
        <v>0</v>
      </c>
      <c r="F690" s="2">
        <f t="shared" si="267"/>
        <v>0</v>
      </c>
      <c r="G690" s="2">
        <f t="shared" si="268"/>
        <v>0</v>
      </c>
      <c r="H690" s="5">
        <f t="shared" si="269"/>
        <v>45</v>
      </c>
      <c r="I690" s="2">
        <f t="shared" si="270"/>
        <v>-70.42300823093488</v>
      </c>
      <c r="J690" s="5">
        <f t="shared" si="271"/>
        <v>0.2</v>
      </c>
      <c r="K690" s="2">
        <f t="shared" si="272"/>
        <v>4.4642693952036965E-21</v>
      </c>
      <c r="L690" s="5">
        <f t="shared" si="273"/>
        <v>-7.065038647025662</v>
      </c>
      <c r="M690" s="5">
        <f t="shared" si="274"/>
        <v>-5.220538995757318E-25</v>
      </c>
      <c r="N690" s="2">
        <f t="shared" si="275"/>
        <v>-1105.2338157279255</v>
      </c>
      <c r="O690" s="2">
        <f t="shared" si="276"/>
        <v>3087.9677069553622</v>
      </c>
      <c r="P690" s="2">
        <f t="shared" si="277"/>
        <v>3279.7997418482228</v>
      </c>
      <c r="Q690" s="2">
        <f t="shared" si="260"/>
        <v>11807.279070653602</v>
      </c>
      <c r="R690" s="2">
        <f t="shared" si="278"/>
        <v>480407.59133302065</v>
      </c>
      <c r="S690" s="18">
        <f t="shared" si="279"/>
        <v>1713.0791654757306</v>
      </c>
      <c r="T690" s="14">
        <f t="shared" si="280"/>
        <v>7.252012672775927E-28</v>
      </c>
      <c r="U690" s="3">
        <f t="shared" si="281"/>
        <v>1296.565711212439</v>
      </c>
      <c r="V690" s="2">
        <f t="shared" si="261"/>
        <v>1023.565711212439</v>
      </c>
      <c r="W690" s="2">
        <f t="shared" si="282"/>
        <v>640.9831358530394</v>
      </c>
      <c r="X690" s="5">
        <f t="shared" si="283"/>
        <v>5.116826884194649</v>
      </c>
      <c r="Y690" s="2">
        <f t="shared" si="284"/>
        <v>7812.880972497696</v>
      </c>
    </row>
    <row r="691" spans="1:25" ht="9.75">
      <c r="A691" s="5">
        <f t="shared" si="262"/>
        <v>677</v>
      </c>
      <c r="B691" s="2">
        <f t="shared" si="263"/>
        <v>6970</v>
      </c>
      <c r="C691" s="2">
        <f t="shared" si="264"/>
        <v>0</v>
      </c>
      <c r="D691" s="3">
        <f t="shared" si="265"/>
        <v>0</v>
      </c>
      <c r="E691" s="2">
        <f t="shared" si="266"/>
        <v>0</v>
      </c>
      <c r="F691" s="2">
        <f t="shared" si="267"/>
        <v>0</v>
      </c>
      <c r="G691" s="2">
        <f t="shared" si="268"/>
        <v>0</v>
      </c>
      <c r="H691" s="5">
        <f t="shared" si="269"/>
        <v>45</v>
      </c>
      <c r="I691" s="2">
        <f t="shared" si="270"/>
        <v>-70.30672180451333</v>
      </c>
      <c r="J691" s="5">
        <f t="shared" si="271"/>
        <v>0.2</v>
      </c>
      <c r="K691" s="2">
        <f t="shared" si="272"/>
        <v>5.169045790090909E-21</v>
      </c>
      <c r="L691" s="5">
        <f t="shared" si="273"/>
        <v>-7.06753195442099</v>
      </c>
      <c r="M691" s="5">
        <f t="shared" si="274"/>
        <v>-6.03472537154586E-25</v>
      </c>
      <c r="N691" s="2">
        <f t="shared" si="275"/>
        <v>-1112.3013476823464</v>
      </c>
      <c r="O691" s="2">
        <f t="shared" si="276"/>
        <v>3087.9677069553622</v>
      </c>
      <c r="P691" s="2">
        <f t="shared" si="277"/>
        <v>3282.1881188096336</v>
      </c>
      <c r="Q691" s="2">
        <f t="shared" si="260"/>
        <v>11815.877227714682</v>
      </c>
      <c r="R691" s="2">
        <f t="shared" si="278"/>
        <v>479298.82375131553</v>
      </c>
      <c r="S691" s="18">
        <f t="shared" si="279"/>
        <v>1716.167133182686</v>
      </c>
      <c r="T691" s="14">
        <f t="shared" si="280"/>
        <v>8.384675439055788E-28</v>
      </c>
      <c r="U691" s="3">
        <f t="shared" si="281"/>
        <v>1293.3946359287625</v>
      </c>
      <c r="V691" s="2">
        <f t="shared" si="261"/>
        <v>1020.3946359287625</v>
      </c>
      <c r="W691" s="2">
        <f t="shared" si="282"/>
        <v>639.9408943262366</v>
      </c>
      <c r="X691" s="5">
        <f t="shared" si="283"/>
        <v>5.128892602285237</v>
      </c>
      <c r="Y691" s="2">
        <f t="shared" si="284"/>
        <v>7825.083327763182</v>
      </c>
    </row>
    <row r="692" spans="1:25" ht="9.75">
      <c r="A692" s="5">
        <f t="shared" si="262"/>
        <v>678</v>
      </c>
      <c r="B692" s="2">
        <f t="shared" si="263"/>
        <v>6970</v>
      </c>
      <c r="C692" s="2">
        <f t="shared" si="264"/>
        <v>0</v>
      </c>
      <c r="D692" s="3">
        <f t="shared" si="265"/>
        <v>0</v>
      </c>
      <c r="E692" s="2">
        <f t="shared" si="266"/>
        <v>0</v>
      </c>
      <c r="F692" s="2">
        <f t="shared" si="267"/>
        <v>0</v>
      </c>
      <c r="G692" s="2">
        <f t="shared" si="268"/>
        <v>0</v>
      </c>
      <c r="H692" s="5">
        <f t="shared" si="269"/>
        <v>45</v>
      </c>
      <c r="I692" s="2">
        <f t="shared" si="270"/>
        <v>-70.19056312973078</v>
      </c>
      <c r="J692" s="5">
        <f t="shared" si="271"/>
        <v>0.2</v>
      </c>
      <c r="K692" s="2">
        <f t="shared" si="272"/>
        <v>5.990671660545571E-21</v>
      </c>
      <c r="L692" s="5">
        <f t="shared" si="273"/>
        <v>-7.070042503477</v>
      </c>
      <c r="M692" s="5">
        <f t="shared" si="274"/>
        <v>-6.9823726575014655E-25</v>
      </c>
      <c r="N692" s="2">
        <f t="shared" si="275"/>
        <v>-1119.3713901858234</v>
      </c>
      <c r="O692" s="2">
        <f t="shared" si="276"/>
        <v>3087.9677069553622</v>
      </c>
      <c r="P692" s="2">
        <f t="shared" si="277"/>
        <v>3284.590822060748</v>
      </c>
      <c r="Q692" s="2">
        <f t="shared" si="260"/>
        <v>11824.526959418694</v>
      </c>
      <c r="R692" s="2">
        <f t="shared" si="278"/>
        <v>478182.98738238146</v>
      </c>
      <c r="S692" s="18">
        <f t="shared" si="279"/>
        <v>1719.2551008896414</v>
      </c>
      <c r="T692" s="14">
        <f t="shared" si="280"/>
        <v>9.703217853284889E-28</v>
      </c>
      <c r="U692" s="3">
        <f t="shared" si="281"/>
        <v>1290.203343913611</v>
      </c>
      <c r="V692" s="2">
        <f t="shared" si="261"/>
        <v>1017.203343913611</v>
      </c>
      <c r="W692" s="2">
        <f t="shared" si="282"/>
        <v>638.8920081394385</v>
      </c>
      <c r="X692" s="5">
        <f t="shared" si="283"/>
        <v>5.141073577717823</v>
      </c>
      <c r="Y692" s="2">
        <f t="shared" si="284"/>
        <v>7837.38272889774</v>
      </c>
    </row>
    <row r="693" spans="1:25" ht="9.75">
      <c r="A693" s="5">
        <f t="shared" si="262"/>
        <v>679</v>
      </c>
      <c r="B693" s="2">
        <f t="shared" si="263"/>
        <v>6970</v>
      </c>
      <c r="C693" s="2">
        <f t="shared" si="264"/>
        <v>0</v>
      </c>
      <c r="D693" s="3">
        <f t="shared" si="265"/>
        <v>0</v>
      </c>
      <c r="E693" s="2">
        <f t="shared" si="266"/>
        <v>0</v>
      </c>
      <c r="F693" s="2">
        <f t="shared" si="267"/>
        <v>0</v>
      </c>
      <c r="G693" s="2">
        <f t="shared" si="268"/>
        <v>0</v>
      </c>
      <c r="H693" s="5">
        <f t="shared" si="269"/>
        <v>45</v>
      </c>
      <c r="I693" s="2">
        <f t="shared" si="270"/>
        <v>-70.07453268836052</v>
      </c>
      <c r="J693" s="5">
        <f t="shared" si="271"/>
        <v>0.2</v>
      </c>
      <c r="K693" s="2">
        <f t="shared" si="272"/>
        <v>6.94937809102111E-21</v>
      </c>
      <c r="L693" s="5">
        <f t="shared" si="273"/>
        <v>-7.072570324662415</v>
      </c>
      <c r="M693" s="5">
        <f t="shared" si="274"/>
        <v>-8.086340413997875E-25</v>
      </c>
      <c r="N693" s="2">
        <f t="shared" si="275"/>
        <v>-1126.4439605104858</v>
      </c>
      <c r="O693" s="2">
        <f t="shared" si="276"/>
        <v>3087.9677069553622</v>
      </c>
      <c r="P693" s="2">
        <f t="shared" si="277"/>
        <v>3287.00784230426</v>
      </c>
      <c r="Q693" s="2">
        <f t="shared" si="260"/>
        <v>11833.228232295336</v>
      </c>
      <c r="R693" s="2">
        <f t="shared" si="278"/>
        <v>477060.0797070333</v>
      </c>
      <c r="S693" s="18">
        <f t="shared" si="279"/>
        <v>1722.3430685965968</v>
      </c>
      <c r="T693" s="14">
        <f t="shared" si="280"/>
        <v>1.1239507337998183E-27</v>
      </c>
      <c r="U693" s="3">
        <f t="shared" si="281"/>
        <v>1286.9918279621152</v>
      </c>
      <c r="V693" s="2">
        <f t="shared" si="261"/>
        <v>1013.9918279621152</v>
      </c>
      <c r="W693" s="2">
        <f t="shared" si="282"/>
        <v>637.8364749246114</v>
      </c>
      <c r="X693" s="5">
        <f t="shared" si="283"/>
        <v>5.153370764336997</v>
      </c>
      <c r="Y693" s="2">
        <f t="shared" si="284"/>
        <v>7849.77948504157</v>
      </c>
    </row>
    <row r="694" spans="1:25" ht="9.75">
      <c r="A694" s="5">
        <f t="shared" si="262"/>
        <v>680</v>
      </c>
      <c r="B694" s="2">
        <f t="shared" si="263"/>
        <v>6970</v>
      </c>
      <c r="C694" s="2">
        <f t="shared" si="264"/>
        <v>0</v>
      </c>
      <c r="D694" s="3">
        <f t="shared" si="265"/>
        <v>0</v>
      </c>
      <c r="E694" s="2">
        <f t="shared" si="266"/>
        <v>0</v>
      </c>
      <c r="F694" s="2">
        <f t="shared" si="267"/>
        <v>0</v>
      </c>
      <c r="G694" s="2">
        <f t="shared" si="268"/>
        <v>0</v>
      </c>
      <c r="H694" s="5">
        <f t="shared" si="269"/>
        <v>45</v>
      </c>
      <c r="I694" s="2">
        <f t="shared" si="270"/>
        <v>-69.95863095736932</v>
      </c>
      <c r="J694" s="5">
        <f t="shared" si="271"/>
        <v>0.2</v>
      </c>
      <c r="K694" s="2">
        <f t="shared" si="272"/>
        <v>8.069038432480646E-21</v>
      </c>
      <c r="L694" s="5">
        <f t="shared" si="273"/>
        <v>-7.075115448681768</v>
      </c>
      <c r="M694" s="5">
        <f t="shared" si="274"/>
        <v>-9.373561595952443E-25</v>
      </c>
      <c r="N694" s="2">
        <f t="shared" si="275"/>
        <v>-1133.5190759591676</v>
      </c>
      <c r="O694" s="2">
        <f t="shared" si="276"/>
        <v>3087.9677069553622</v>
      </c>
      <c r="P694" s="2">
        <f t="shared" si="277"/>
        <v>3289.439170248096</v>
      </c>
      <c r="Q694" s="2">
        <f t="shared" si="260"/>
        <v>11841.981012893146</v>
      </c>
      <c r="R694" s="2">
        <f t="shared" si="278"/>
        <v>475930.09818879847</v>
      </c>
      <c r="S694" s="18">
        <f t="shared" si="279"/>
        <v>1725.4310363035522</v>
      </c>
      <c r="T694" s="14">
        <f t="shared" si="280"/>
        <v>1.3031094061828375E-27</v>
      </c>
      <c r="U694" s="3">
        <f t="shared" si="281"/>
        <v>1283.7600808199636</v>
      </c>
      <c r="V694" s="2">
        <f t="shared" si="261"/>
        <v>1010.7600808199636</v>
      </c>
      <c r="W694" s="2">
        <f t="shared" si="282"/>
        <v>636.7742922974705</v>
      </c>
      <c r="X694" s="5">
        <f t="shared" si="283"/>
        <v>5.165785129892504</v>
      </c>
      <c r="Y694" s="2">
        <f t="shared" si="284"/>
        <v>7862.273902943662</v>
      </c>
    </row>
    <row r="695" spans="1:25" ht="9.75">
      <c r="A695" s="5">
        <f t="shared" si="262"/>
        <v>681</v>
      </c>
      <c r="B695" s="2">
        <f t="shared" si="263"/>
        <v>6970</v>
      </c>
      <c r="C695" s="2">
        <f t="shared" si="264"/>
        <v>0</v>
      </c>
      <c r="D695" s="3">
        <f t="shared" si="265"/>
        <v>0</v>
      </c>
      <c r="E695" s="2">
        <f t="shared" si="266"/>
        <v>0</v>
      </c>
      <c r="F695" s="2">
        <f t="shared" si="267"/>
        <v>0</v>
      </c>
      <c r="G695" s="2">
        <f t="shared" si="268"/>
        <v>0</v>
      </c>
      <c r="H695" s="5">
        <f t="shared" si="269"/>
        <v>45</v>
      </c>
      <c r="I695" s="2">
        <f t="shared" si="270"/>
        <v>-69.8428584089183</v>
      </c>
      <c r="J695" s="5">
        <f t="shared" si="271"/>
        <v>0.2</v>
      </c>
      <c r="K695" s="2">
        <f t="shared" si="272"/>
        <v>9.377847844338073E-21</v>
      </c>
      <c r="L695" s="5">
        <f t="shared" si="273"/>
        <v>-7.077677906476316</v>
      </c>
      <c r="M695" s="5">
        <f t="shared" si="274"/>
        <v>-1.0875795068372925E-24</v>
      </c>
      <c r="N695" s="2">
        <f t="shared" si="275"/>
        <v>-1140.596753865644</v>
      </c>
      <c r="O695" s="2">
        <f t="shared" si="276"/>
        <v>3087.9677069553622</v>
      </c>
      <c r="P695" s="2">
        <f t="shared" si="277"/>
        <v>3291.884796606346</v>
      </c>
      <c r="Q695" s="2">
        <f t="shared" si="260"/>
        <v>11850.785267782845</v>
      </c>
      <c r="R695" s="2">
        <f t="shared" si="278"/>
        <v>474793.04027388606</v>
      </c>
      <c r="S695" s="18">
        <f t="shared" si="279"/>
        <v>1728.5190040105076</v>
      </c>
      <c r="T695" s="14">
        <f t="shared" si="280"/>
        <v>1.5122261390984765E-27</v>
      </c>
      <c r="U695" s="3">
        <f t="shared" si="281"/>
        <v>1280.508095183314</v>
      </c>
      <c r="V695" s="2">
        <f t="shared" si="261"/>
        <v>1007.508095183314</v>
      </c>
      <c r="W695" s="2">
        <f t="shared" si="282"/>
        <v>635.705457857453</v>
      </c>
      <c r="X695" s="5">
        <f t="shared" si="283"/>
        <v>5.178317656263539</v>
      </c>
      <c r="Y695" s="2">
        <f t="shared" si="284"/>
        <v>7874.8662867715475</v>
      </c>
    </row>
    <row r="696" spans="1:25" ht="9.75">
      <c r="A696" s="5">
        <f t="shared" si="262"/>
        <v>682</v>
      </c>
      <c r="B696" s="2">
        <f t="shared" si="263"/>
        <v>6970</v>
      </c>
      <c r="C696" s="2">
        <f t="shared" si="264"/>
        <v>0</v>
      </c>
      <c r="D696" s="3">
        <f t="shared" si="265"/>
        <v>0</v>
      </c>
      <c r="E696" s="2">
        <f t="shared" si="266"/>
        <v>0</v>
      </c>
      <c r="F696" s="2">
        <f t="shared" si="267"/>
        <v>0</v>
      </c>
      <c r="G696" s="2">
        <f t="shared" si="268"/>
        <v>0</v>
      </c>
      <c r="H696" s="5">
        <f t="shared" si="269"/>
        <v>45</v>
      </c>
      <c r="I696" s="2">
        <f t="shared" si="270"/>
        <v>-69.72721551036432</v>
      </c>
      <c r="J696" s="5">
        <f t="shared" si="271"/>
        <v>0.2</v>
      </c>
      <c r="K696" s="2">
        <f t="shared" si="272"/>
        <v>1.0909133861763002E-20</v>
      </c>
      <c r="L696" s="5">
        <f t="shared" si="273"/>
        <v>-7.080257729224984</v>
      </c>
      <c r="M696" s="5">
        <f t="shared" si="274"/>
        <v>-1.2630521843088619E-24</v>
      </c>
      <c r="N696" s="2">
        <f t="shared" si="275"/>
        <v>-1147.6770115948689</v>
      </c>
      <c r="O696" s="2">
        <f t="shared" si="276"/>
        <v>3087.9677069553622</v>
      </c>
      <c r="P696" s="2">
        <f t="shared" si="277"/>
        <v>3294.3447121001905</v>
      </c>
      <c r="Q696" s="2">
        <f t="shared" si="260"/>
        <v>11859.640963560685</v>
      </c>
      <c r="R696" s="2">
        <f t="shared" si="278"/>
        <v>473648.9033911558</v>
      </c>
      <c r="S696" s="18">
        <f t="shared" si="279"/>
        <v>1731.606971717463</v>
      </c>
      <c r="T696" s="14">
        <f t="shared" si="280"/>
        <v>1.756527705895266E-27</v>
      </c>
      <c r="U696" s="3">
        <f t="shared" si="281"/>
        <v>1277.2358636987055</v>
      </c>
      <c r="V696" s="2">
        <f t="shared" si="261"/>
        <v>1004.2358636987055</v>
      </c>
      <c r="W696" s="2">
        <f t="shared" si="282"/>
        <v>634.6299691876865</v>
      </c>
      <c r="X696" s="5">
        <f t="shared" si="283"/>
        <v>5.190969339687637</v>
      </c>
      <c r="Y696" s="2">
        <f t="shared" si="284"/>
        <v>7887.556937914487</v>
      </c>
    </row>
    <row r="697" spans="1:25" ht="9.75">
      <c r="A697" s="5">
        <f t="shared" si="262"/>
        <v>683</v>
      </c>
      <c r="B697" s="2">
        <f t="shared" si="263"/>
        <v>6970</v>
      </c>
      <c r="C697" s="2">
        <f t="shared" si="264"/>
        <v>0</v>
      </c>
      <c r="D697" s="3">
        <f t="shared" si="265"/>
        <v>0</v>
      </c>
      <c r="E697" s="2">
        <f t="shared" si="266"/>
        <v>0</v>
      </c>
      <c r="F697" s="2">
        <f t="shared" si="267"/>
        <v>0</v>
      </c>
      <c r="G697" s="2">
        <f t="shared" si="268"/>
        <v>0</v>
      </c>
      <c r="H697" s="5">
        <f t="shared" si="269"/>
        <v>45</v>
      </c>
      <c r="I697" s="2">
        <f t="shared" si="270"/>
        <v>-69.61170272426158</v>
      </c>
      <c r="J697" s="5">
        <f t="shared" si="271"/>
        <v>0.2</v>
      </c>
      <c r="K697" s="2">
        <f t="shared" si="272"/>
        <v>1.270232403726381E-20</v>
      </c>
      <c r="L697" s="5">
        <f t="shared" si="273"/>
        <v>-7.082854948345283</v>
      </c>
      <c r="M697" s="5">
        <f t="shared" si="274"/>
        <v>-1.4682013347499707E-24</v>
      </c>
      <c r="N697" s="2">
        <f t="shared" si="275"/>
        <v>-1154.7598665432142</v>
      </c>
      <c r="O697" s="2">
        <f t="shared" si="276"/>
        <v>3087.9677069553622</v>
      </c>
      <c r="P697" s="2">
        <f t="shared" si="277"/>
        <v>3296.818907458834</v>
      </c>
      <c r="Q697" s="2">
        <f t="shared" si="260"/>
        <v>11868.548066851803</v>
      </c>
      <c r="R697" s="2">
        <f t="shared" si="278"/>
        <v>472497.68495208677</v>
      </c>
      <c r="S697" s="18">
        <f t="shared" si="279"/>
        <v>1734.6949394244184</v>
      </c>
      <c r="T697" s="14">
        <f t="shared" si="280"/>
        <v>2.0421884607375743E-27</v>
      </c>
      <c r="U697" s="3">
        <f t="shared" si="281"/>
        <v>1273.9433789629682</v>
      </c>
      <c r="V697" s="2">
        <f t="shared" si="261"/>
        <v>1000.9433789629682</v>
      </c>
      <c r="W697" s="2">
        <f t="shared" si="282"/>
        <v>633.5478238549615</v>
      </c>
      <c r="X697" s="5">
        <f t="shared" si="283"/>
        <v>5.203741190994252</v>
      </c>
      <c r="Y697" s="2">
        <f t="shared" si="284"/>
        <v>7900.346154779816</v>
      </c>
    </row>
    <row r="698" spans="1:25" ht="9.75">
      <c r="A698" s="5">
        <f t="shared" si="262"/>
        <v>684</v>
      </c>
      <c r="B698" s="2">
        <f t="shared" si="263"/>
        <v>6970</v>
      </c>
      <c r="C698" s="2">
        <f t="shared" si="264"/>
        <v>0</v>
      </c>
      <c r="D698" s="3">
        <f t="shared" si="265"/>
        <v>0</v>
      </c>
      <c r="E698" s="2">
        <f t="shared" si="266"/>
        <v>0</v>
      </c>
      <c r="F698" s="2">
        <f t="shared" si="267"/>
        <v>0</v>
      </c>
      <c r="G698" s="2">
        <f t="shared" si="268"/>
        <v>0</v>
      </c>
      <c r="H698" s="5">
        <f t="shared" si="269"/>
        <v>45</v>
      </c>
      <c r="I698" s="2">
        <f t="shared" si="270"/>
        <v>-69.49632050836377</v>
      </c>
      <c r="J698" s="5">
        <f t="shared" si="271"/>
        <v>0.2</v>
      </c>
      <c r="K698" s="2">
        <f t="shared" si="272"/>
        <v>1.4804102034758335E-20</v>
      </c>
      <c r="L698" s="5">
        <f t="shared" si="273"/>
        <v>-7.085469595494259</v>
      </c>
      <c r="M698" s="5">
        <f t="shared" si="274"/>
        <v>-1.708260577662463E-24</v>
      </c>
      <c r="N698" s="2">
        <f t="shared" si="275"/>
        <v>-1161.8453361387085</v>
      </c>
      <c r="O698" s="2">
        <f t="shared" si="276"/>
        <v>3087.9677069553622</v>
      </c>
      <c r="P698" s="2">
        <f t="shared" si="277"/>
        <v>3299.3073734204318</v>
      </c>
      <c r="Q698" s="2">
        <f t="shared" si="260"/>
        <v>11877.506544313555</v>
      </c>
      <c r="R698" s="2">
        <f t="shared" si="278"/>
        <v>471339.3823507458</v>
      </c>
      <c r="S698" s="18">
        <f t="shared" si="279"/>
        <v>1737.7829071313738</v>
      </c>
      <c r="T698" s="14">
        <f t="shared" si="280"/>
        <v>2.3765082673289423E-27</v>
      </c>
      <c r="U698" s="3">
        <f t="shared" si="281"/>
        <v>1270.630633523133</v>
      </c>
      <c r="V698" s="2">
        <f t="shared" si="261"/>
        <v>997.6306335231329</v>
      </c>
      <c r="W698" s="2">
        <f t="shared" si="282"/>
        <v>632.459019409701</v>
      </c>
      <c r="X698" s="5">
        <f t="shared" si="283"/>
        <v>5.216634235843147</v>
      </c>
      <c r="Y698" s="2">
        <f t="shared" si="284"/>
        <v>7913.234232582254</v>
      </c>
    </row>
    <row r="699" spans="1:25" ht="9.75">
      <c r="A699" s="5">
        <f t="shared" si="262"/>
        <v>685</v>
      </c>
      <c r="B699" s="2">
        <f t="shared" si="263"/>
        <v>6970</v>
      </c>
      <c r="C699" s="2">
        <f t="shared" si="264"/>
        <v>0</v>
      </c>
      <c r="D699" s="3">
        <f t="shared" si="265"/>
        <v>0</v>
      </c>
      <c r="E699" s="2">
        <f t="shared" si="266"/>
        <v>0</v>
      </c>
      <c r="F699" s="2">
        <f t="shared" si="267"/>
        <v>0</v>
      </c>
      <c r="G699" s="2">
        <f t="shared" si="268"/>
        <v>0</v>
      </c>
      <c r="H699" s="5">
        <f t="shared" si="269"/>
        <v>45</v>
      </c>
      <c r="I699" s="2">
        <f t="shared" si="270"/>
        <v>-69.38106931562625</v>
      </c>
      <c r="J699" s="5">
        <f t="shared" si="271"/>
        <v>0.2</v>
      </c>
      <c r="K699" s="2">
        <f t="shared" si="272"/>
        <v>1.7269790003755986E-20</v>
      </c>
      <c r="L699" s="5">
        <f t="shared" si="273"/>
        <v>-7.088101702569444</v>
      </c>
      <c r="M699" s="5">
        <f t="shared" si="274"/>
        <v>-1.9894221516238947E-24</v>
      </c>
      <c r="N699" s="2">
        <f t="shared" si="275"/>
        <v>-1168.933437841278</v>
      </c>
      <c r="O699" s="2">
        <f t="shared" si="276"/>
        <v>3087.9677069553622</v>
      </c>
      <c r="P699" s="2">
        <f t="shared" si="277"/>
        <v>3301.8101007330188</v>
      </c>
      <c r="Q699" s="2">
        <f t="shared" si="260"/>
        <v>11886.516362638868</v>
      </c>
      <c r="R699" s="2">
        <f t="shared" si="278"/>
        <v>470173.9929637558</v>
      </c>
      <c r="S699" s="18">
        <f t="shared" si="279"/>
        <v>1740.8708748383292</v>
      </c>
      <c r="T699" s="14">
        <f t="shared" si="280"/>
        <v>2.7681249391906754E-27</v>
      </c>
      <c r="U699" s="3">
        <f t="shared" si="281"/>
        <v>1267.2976198763415</v>
      </c>
      <c r="V699" s="2">
        <f t="shared" si="261"/>
        <v>994.2976198763415</v>
      </c>
      <c r="W699" s="2">
        <f t="shared" si="282"/>
        <v>631.3635533859305</v>
      </c>
      <c r="X699" s="5">
        <f t="shared" si="283"/>
        <v>5.229649514967706</v>
      </c>
      <c r="Y699" s="2">
        <f t="shared" si="284"/>
        <v>7926.221463125963</v>
      </c>
    </row>
    <row r="700" spans="1:25" ht="9.75">
      <c r="A700" s="5">
        <f t="shared" si="262"/>
        <v>686</v>
      </c>
      <c r="B700" s="2">
        <f t="shared" si="263"/>
        <v>6970</v>
      </c>
      <c r="C700" s="2">
        <f t="shared" si="264"/>
        <v>0</v>
      </c>
      <c r="D700" s="3">
        <f t="shared" si="265"/>
        <v>0</v>
      </c>
      <c r="E700" s="2">
        <f t="shared" si="266"/>
        <v>0</v>
      </c>
      <c r="F700" s="2">
        <f t="shared" si="267"/>
        <v>0</v>
      </c>
      <c r="G700" s="2">
        <f t="shared" si="268"/>
        <v>0</v>
      </c>
      <c r="H700" s="5">
        <f t="shared" si="269"/>
        <v>45</v>
      </c>
      <c r="I700" s="2">
        <f t="shared" si="270"/>
        <v>-69.26594959420896</v>
      </c>
      <c r="J700" s="5">
        <f t="shared" si="271"/>
        <v>0.2</v>
      </c>
      <c r="K700" s="2">
        <f t="shared" si="272"/>
        <v>2.0165002872309265E-20</v>
      </c>
      <c r="L700" s="5">
        <f t="shared" si="273"/>
        <v>-7.090751301709818</v>
      </c>
      <c r="M700" s="5">
        <f t="shared" si="274"/>
        <v>-2.3190187013180566E-24</v>
      </c>
      <c r="N700" s="2">
        <f t="shared" si="275"/>
        <v>-1176.0241891429878</v>
      </c>
      <c r="O700" s="2">
        <f t="shared" si="276"/>
        <v>3087.9677069553622</v>
      </c>
      <c r="P700" s="2">
        <f t="shared" si="277"/>
        <v>3304.327080155441</v>
      </c>
      <c r="Q700" s="2">
        <f t="shared" si="260"/>
        <v>11895.577488559587</v>
      </c>
      <c r="R700" s="2">
        <f t="shared" si="278"/>
        <v>469001.5141502637</v>
      </c>
      <c r="S700" s="18">
        <f t="shared" si="279"/>
        <v>1743.9588425452846</v>
      </c>
      <c r="T700" s="14">
        <f t="shared" si="280"/>
        <v>3.2272680907467197E-27</v>
      </c>
      <c r="U700" s="3">
        <f t="shared" si="281"/>
        <v>1263.9443304697543</v>
      </c>
      <c r="V700" s="2">
        <f t="shared" si="261"/>
        <v>990.9443304697543</v>
      </c>
      <c r="W700" s="2">
        <f t="shared" si="282"/>
        <v>630.2614233012479</v>
      </c>
      <c r="X700" s="5">
        <f t="shared" si="283"/>
        <v>5.242788084423283</v>
      </c>
      <c r="Y700" s="2">
        <f t="shared" si="284"/>
        <v>7939.308134579049</v>
      </c>
    </row>
    <row r="701" spans="1:25" ht="9.75">
      <c r="A701" s="5">
        <f t="shared" si="262"/>
        <v>687</v>
      </c>
      <c r="B701" s="2">
        <f t="shared" si="263"/>
        <v>6970</v>
      </c>
      <c r="C701" s="2">
        <f t="shared" si="264"/>
        <v>0</v>
      </c>
      <c r="D701" s="3">
        <f t="shared" si="265"/>
        <v>0</v>
      </c>
      <c r="E701" s="2">
        <f t="shared" si="266"/>
        <v>0</v>
      </c>
      <c r="F701" s="2">
        <f t="shared" si="267"/>
        <v>0</v>
      </c>
      <c r="G701" s="2">
        <f t="shared" si="268"/>
        <v>0</v>
      </c>
      <c r="H701" s="5">
        <f t="shared" si="269"/>
        <v>45</v>
      </c>
      <c r="I701" s="2">
        <f t="shared" si="270"/>
        <v>-69.15096178747939</v>
      </c>
      <c r="J701" s="5">
        <f t="shared" si="271"/>
        <v>0.2</v>
      </c>
      <c r="K701" s="2">
        <f t="shared" si="272"/>
        <v>2.3567629664915772E-20</v>
      </c>
      <c r="L701" s="5">
        <f t="shared" si="273"/>
        <v>-7.093418425296773</v>
      </c>
      <c r="M701" s="5">
        <f t="shared" si="274"/>
        <v>-2.705740662065018E-24</v>
      </c>
      <c r="N701" s="2">
        <f t="shared" si="275"/>
        <v>-1183.1176075682845</v>
      </c>
      <c r="O701" s="2">
        <f t="shared" si="276"/>
        <v>3087.9677069553622</v>
      </c>
      <c r="P701" s="2">
        <f t="shared" si="277"/>
        <v>3306.8583024582804</v>
      </c>
      <c r="Q701" s="2">
        <f t="shared" si="260"/>
        <v>11904.689888849809</v>
      </c>
      <c r="R701" s="2">
        <f t="shared" si="278"/>
        <v>467821.94325190806</v>
      </c>
      <c r="S701" s="18">
        <f t="shared" si="279"/>
        <v>1747.04681025224</v>
      </c>
      <c r="T701" s="14">
        <f t="shared" si="280"/>
        <v>3.7660627173033944E-27</v>
      </c>
      <c r="U701" s="3">
        <f t="shared" si="281"/>
        <v>1260.570757700457</v>
      </c>
      <c r="V701" s="2">
        <f t="shared" si="261"/>
        <v>987.5707577004571</v>
      </c>
      <c r="W701" s="2">
        <f t="shared" si="282"/>
        <v>629.1526266567936</v>
      </c>
      <c r="X701" s="5">
        <f t="shared" si="283"/>
        <v>5.2560510158406935</v>
      </c>
      <c r="Y701" s="2">
        <f t="shared" si="284"/>
        <v>7952.49453124026</v>
      </c>
    </row>
    <row r="702" spans="1:25" ht="9.75">
      <c r="A702" s="5">
        <f t="shared" si="262"/>
        <v>688</v>
      </c>
      <c r="B702" s="2">
        <f t="shared" si="263"/>
        <v>6970</v>
      </c>
      <c r="C702" s="2">
        <f t="shared" si="264"/>
        <v>0</v>
      </c>
      <c r="D702" s="3">
        <f t="shared" si="265"/>
        <v>0</v>
      </c>
      <c r="E702" s="2">
        <f t="shared" si="266"/>
        <v>0</v>
      </c>
      <c r="F702" s="2">
        <f t="shared" si="267"/>
        <v>0</v>
      </c>
      <c r="G702" s="2">
        <f t="shared" si="268"/>
        <v>0</v>
      </c>
      <c r="H702" s="5">
        <f t="shared" si="269"/>
        <v>45</v>
      </c>
      <c r="I702" s="2">
        <f t="shared" si="270"/>
        <v>-69.03610633401598</v>
      </c>
      <c r="J702" s="5">
        <f t="shared" si="271"/>
        <v>0.2</v>
      </c>
      <c r="K702" s="2">
        <f t="shared" si="272"/>
        <v>2.7570208435807554E-20</v>
      </c>
      <c r="L702" s="5">
        <f t="shared" si="273"/>
        <v>-7.096103105955086</v>
      </c>
      <c r="M702" s="5">
        <f t="shared" si="274"/>
        <v>-3.159896424186949E-24</v>
      </c>
      <c r="N702" s="2">
        <f t="shared" si="275"/>
        <v>-1190.2137106742396</v>
      </c>
      <c r="O702" s="2">
        <f t="shared" si="276"/>
        <v>3087.9677069553622</v>
      </c>
      <c r="P702" s="2">
        <f t="shared" si="277"/>
        <v>3309.4037584247862</v>
      </c>
      <c r="Q702" s="2">
        <f t="shared" si="260"/>
        <v>11913.85353032923</v>
      </c>
      <c r="R702" s="2">
        <f t="shared" si="278"/>
        <v>466635.2775927868</v>
      </c>
      <c r="S702" s="18">
        <f t="shared" si="279"/>
        <v>1750.1347779591954</v>
      </c>
      <c r="T702" s="14">
        <f t="shared" si="280"/>
        <v>4.398892540518022E-27</v>
      </c>
      <c r="U702" s="3">
        <f t="shared" si="281"/>
        <v>1257.1768939153703</v>
      </c>
      <c r="V702" s="2">
        <f t="shared" si="261"/>
        <v>984.1768939153703</v>
      </c>
      <c r="W702" s="2">
        <f t="shared" si="282"/>
        <v>628.0371609372196</v>
      </c>
      <c r="X702" s="5">
        <f t="shared" si="283"/>
        <v>5.269439396685006</v>
      </c>
      <c r="Y702" s="2">
        <f t="shared" si="284"/>
        <v>7965.780933297707</v>
      </c>
    </row>
    <row r="703" spans="1:25" ht="9.75">
      <c r="A703" s="5">
        <f t="shared" si="262"/>
        <v>689</v>
      </c>
      <c r="B703" s="2">
        <f t="shared" si="263"/>
        <v>6970</v>
      </c>
      <c r="C703" s="2">
        <f t="shared" si="264"/>
        <v>0</v>
      </c>
      <c r="D703" s="3">
        <f t="shared" si="265"/>
        <v>0</v>
      </c>
      <c r="E703" s="2">
        <f t="shared" si="266"/>
        <v>0</v>
      </c>
      <c r="F703" s="2">
        <f t="shared" si="267"/>
        <v>0</v>
      </c>
      <c r="G703" s="2">
        <f t="shared" si="268"/>
        <v>0</v>
      </c>
      <c r="H703" s="5">
        <f t="shared" si="269"/>
        <v>45</v>
      </c>
      <c r="I703" s="2">
        <f t="shared" si="270"/>
        <v>-68.9213836676118</v>
      </c>
      <c r="J703" s="5">
        <f t="shared" si="271"/>
        <v>0.2</v>
      </c>
      <c r="K703" s="2">
        <f t="shared" si="272"/>
        <v>3.2282775349585454E-20</v>
      </c>
      <c r="L703" s="5">
        <f t="shared" si="273"/>
        <v>-7.098805376553914</v>
      </c>
      <c r="M703" s="5">
        <f t="shared" si="274"/>
        <v>-3.693723949904897E-24</v>
      </c>
      <c r="N703" s="2">
        <f t="shared" si="275"/>
        <v>-1197.3125160507934</v>
      </c>
      <c r="O703" s="2">
        <f t="shared" si="276"/>
        <v>3087.9677069553622</v>
      </c>
      <c r="P703" s="2">
        <f t="shared" si="277"/>
        <v>3311.9634388517998</v>
      </c>
      <c r="Q703" s="2">
        <f t="shared" si="260"/>
        <v>11923.06837986648</v>
      </c>
      <c r="R703" s="2">
        <f t="shared" si="278"/>
        <v>465441.5144794243</v>
      </c>
      <c r="S703" s="18">
        <f t="shared" si="279"/>
        <v>1753.2227456661508</v>
      </c>
      <c r="T703" s="14">
        <f t="shared" si="280"/>
        <v>5.142835239036682E-27</v>
      </c>
      <c r="U703" s="3">
        <f t="shared" si="281"/>
        <v>1253.7627314111535</v>
      </c>
      <c r="V703" s="2">
        <f t="shared" si="261"/>
        <v>980.7627314111535</v>
      </c>
      <c r="W703" s="2">
        <f t="shared" si="282"/>
        <v>626.9150236106589</v>
      </c>
      <c r="X703" s="5">
        <f t="shared" si="283"/>
        <v>5.282954330519715</v>
      </c>
      <c r="Y703" s="2">
        <f t="shared" si="284"/>
        <v>7979.167616579165</v>
      </c>
    </row>
    <row r="704" spans="1:25" ht="9.75">
      <c r="A704" s="5">
        <f t="shared" si="262"/>
        <v>690</v>
      </c>
      <c r="B704" s="2">
        <f t="shared" si="263"/>
        <v>6970</v>
      </c>
      <c r="C704" s="2">
        <f t="shared" si="264"/>
        <v>0</v>
      </c>
      <c r="D704" s="3">
        <f t="shared" si="265"/>
        <v>0</v>
      </c>
      <c r="E704" s="2">
        <f t="shared" si="266"/>
        <v>0</v>
      </c>
      <c r="F704" s="2">
        <f t="shared" si="267"/>
        <v>0</v>
      </c>
      <c r="G704" s="2">
        <f t="shared" si="268"/>
        <v>0</v>
      </c>
      <c r="H704" s="5">
        <f t="shared" si="269"/>
        <v>45</v>
      </c>
      <c r="I704" s="2">
        <f t="shared" si="270"/>
        <v>-68.80679421727882</v>
      </c>
      <c r="J704" s="5">
        <f t="shared" si="271"/>
        <v>0.2</v>
      </c>
      <c r="K704" s="2">
        <f t="shared" si="272"/>
        <v>3.7836285378971684E-20</v>
      </c>
      <c r="L704" s="5">
        <f t="shared" si="273"/>
        <v>-7.101525270207784</v>
      </c>
      <c r="M704" s="5">
        <f t="shared" si="274"/>
        <v>-4.321764323359174E-24</v>
      </c>
      <c r="N704" s="2">
        <f t="shared" si="275"/>
        <v>-1204.4140413210012</v>
      </c>
      <c r="O704" s="2">
        <f t="shared" si="276"/>
        <v>3087.9677069553622</v>
      </c>
      <c r="P704" s="2">
        <f t="shared" si="277"/>
        <v>3314.5373345506828</v>
      </c>
      <c r="Q704" s="2">
        <f t="shared" si="260"/>
        <v>11932.334404382458</v>
      </c>
      <c r="R704" s="2">
        <f t="shared" si="278"/>
        <v>464240.6512007384</v>
      </c>
      <c r="S704" s="18">
        <f t="shared" si="279"/>
        <v>1756.3107133731062</v>
      </c>
      <c r="T704" s="14">
        <f t="shared" si="280"/>
        <v>6.0181842109545414E-27</v>
      </c>
      <c r="U704" s="3">
        <f t="shared" si="281"/>
        <v>1250.3282624341118</v>
      </c>
      <c r="V704" s="2">
        <f t="shared" si="261"/>
        <v>977.3282624341118</v>
      </c>
      <c r="W704" s="2">
        <f t="shared" si="282"/>
        <v>625.786212128694</v>
      </c>
      <c r="X704" s="5">
        <f t="shared" si="283"/>
        <v>5.296596937276468</v>
      </c>
      <c r="Y704" s="2">
        <f t="shared" si="284"/>
        <v>7992.654852293854</v>
      </c>
    </row>
    <row r="705" spans="1:25" ht="9.75">
      <c r="A705" s="5">
        <f t="shared" si="262"/>
        <v>691</v>
      </c>
      <c r="B705" s="2">
        <f t="shared" si="263"/>
        <v>6970</v>
      </c>
      <c r="C705" s="2">
        <f t="shared" si="264"/>
        <v>0</v>
      </c>
      <c r="D705" s="3">
        <f t="shared" si="265"/>
        <v>0</v>
      </c>
      <c r="E705" s="2">
        <f t="shared" si="266"/>
        <v>0</v>
      </c>
      <c r="F705" s="2">
        <f t="shared" si="267"/>
        <v>0</v>
      </c>
      <c r="G705" s="2">
        <f t="shared" si="268"/>
        <v>0</v>
      </c>
      <c r="H705" s="5">
        <f t="shared" si="269"/>
        <v>45</v>
      </c>
      <c r="I705" s="2">
        <f t="shared" si="270"/>
        <v>-68.69233840725207</v>
      </c>
      <c r="J705" s="5">
        <f t="shared" si="271"/>
        <v>0.2</v>
      </c>
      <c r="K705" s="2">
        <f t="shared" si="272"/>
        <v>4.43867226837339E-20</v>
      </c>
      <c r="L705" s="5">
        <f t="shared" si="273"/>
        <v>-7.10426282027758</v>
      </c>
      <c r="M705" s="5">
        <f t="shared" si="274"/>
        <v>-5.061309909147579E-24</v>
      </c>
      <c r="N705" s="2">
        <f t="shared" si="275"/>
        <v>-1211.5183041412788</v>
      </c>
      <c r="O705" s="2">
        <f t="shared" si="276"/>
        <v>3087.9677069553622</v>
      </c>
      <c r="P705" s="2">
        <f t="shared" si="277"/>
        <v>3317.1254363482426</v>
      </c>
      <c r="Q705" s="2">
        <f t="shared" si="260"/>
        <v>11941.651570853674</v>
      </c>
      <c r="R705" s="2">
        <f t="shared" si="278"/>
        <v>463032.68502800725</v>
      </c>
      <c r="S705" s="18">
        <f t="shared" si="279"/>
        <v>1759.3986810800616</v>
      </c>
      <c r="T705" s="14">
        <f t="shared" si="280"/>
        <v>7.049074582596255E-27</v>
      </c>
      <c r="U705" s="3">
        <f t="shared" si="281"/>
        <v>1246.8734791801007</v>
      </c>
      <c r="V705" s="2">
        <f t="shared" si="261"/>
        <v>973.8734791801007</v>
      </c>
      <c r="W705" s="2">
        <f t="shared" si="282"/>
        <v>624.6507239263268</v>
      </c>
      <c r="X705" s="5">
        <f t="shared" si="283"/>
        <v>5.310368353530436</v>
      </c>
      <c r="Y705" s="2">
        <f t="shared" si="284"/>
        <v>8006.24290676523</v>
      </c>
    </row>
    <row r="706" spans="1:25" ht="9.75">
      <c r="A706" s="5">
        <f t="shared" si="262"/>
        <v>692</v>
      </c>
      <c r="B706" s="2">
        <f t="shared" si="263"/>
        <v>6970</v>
      </c>
      <c r="C706" s="2">
        <f t="shared" si="264"/>
        <v>0</v>
      </c>
      <c r="D706" s="3">
        <f t="shared" si="265"/>
        <v>0</v>
      </c>
      <c r="E706" s="2">
        <f t="shared" si="266"/>
        <v>0</v>
      </c>
      <c r="F706" s="2">
        <f t="shared" si="267"/>
        <v>0</v>
      </c>
      <c r="G706" s="2">
        <f t="shared" si="268"/>
        <v>0</v>
      </c>
      <c r="H706" s="5">
        <f t="shared" si="269"/>
        <v>45</v>
      </c>
      <c r="I706" s="2">
        <f t="shared" si="270"/>
        <v>-68.57801665699449</v>
      </c>
      <c r="J706" s="5">
        <f t="shared" si="271"/>
        <v>0.2</v>
      </c>
      <c r="K706" s="2">
        <f t="shared" si="272"/>
        <v>5.2120043794602564E-20</v>
      </c>
      <c r="L706" s="5">
        <f t="shared" si="273"/>
        <v>-7.10701806037159</v>
      </c>
      <c r="M706" s="5">
        <f t="shared" si="274"/>
        <v>-5.932942461372107E-24</v>
      </c>
      <c r="N706" s="2">
        <f t="shared" si="275"/>
        <v>-1218.6253222016503</v>
      </c>
      <c r="O706" s="2">
        <f t="shared" si="276"/>
        <v>3087.9677069553622</v>
      </c>
      <c r="P706" s="2">
        <f t="shared" si="277"/>
        <v>3319.7277350876584</v>
      </c>
      <c r="Q706" s="2">
        <f t="shared" si="260"/>
        <v>11951.01984631557</v>
      </c>
      <c r="R706" s="2">
        <f t="shared" si="278"/>
        <v>461817.6132148358</v>
      </c>
      <c r="S706" s="18">
        <f t="shared" si="279"/>
        <v>1762.486648787017</v>
      </c>
      <c r="T706" s="14">
        <f t="shared" si="280"/>
        <v>8.264234905499182E-27</v>
      </c>
      <c r="U706" s="3">
        <f t="shared" si="281"/>
        <v>1243.3983737944304</v>
      </c>
      <c r="V706" s="2">
        <f t="shared" si="261"/>
        <v>970.3983737944304</v>
      </c>
      <c r="W706" s="2">
        <f t="shared" si="282"/>
        <v>623.5085564219457</v>
      </c>
      <c r="X706" s="5">
        <f t="shared" si="283"/>
        <v>5.32426973278151</v>
      </c>
      <c r="Y706" s="2">
        <f t="shared" si="284"/>
        <v>8019.932041154649</v>
      </c>
    </row>
    <row r="707" spans="1:25" ht="9.75">
      <c r="A707" s="5">
        <f t="shared" si="262"/>
        <v>693</v>
      </c>
      <c r="B707" s="2">
        <f t="shared" si="263"/>
        <v>6970</v>
      </c>
      <c r="C707" s="2">
        <f t="shared" si="264"/>
        <v>0</v>
      </c>
      <c r="D707" s="3">
        <f t="shared" si="265"/>
        <v>0</v>
      </c>
      <c r="E707" s="2">
        <f t="shared" si="266"/>
        <v>0</v>
      </c>
      <c r="F707" s="2">
        <f t="shared" si="267"/>
        <v>0</v>
      </c>
      <c r="G707" s="2">
        <f t="shared" si="268"/>
        <v>0</v>
      </c>
      <c r="H707" s="5">
        <f t="shared" si="269"/>
        <v>45</v>
      </c>
      <c r="I707" s="2">
        <f t="shared" si="270"/>
        <v>-68.46382938120202</v>
      </c>
      <c r="J707" s="5">
        <f t="shared" si="271"/>
        <v>0.2</v>
      </c>
      <c r="K707" s="2">
        <f t="shared" si="272"/>
        <v>6.125812724361022E-20</v>
      </c>
      <c r="L707" s="5">
        <f t="shared" si="273"/>
        <v>-7.109791024346478</v>
      </c>
      <c r="M707" s="5">
        <f t="shared" si="274"/>
        <v>-6.961179767529237E-24</v>
      </c>
      <c r="N707" s="2">
        <f t="shared" si="275"/>
        <v>-1225.7351132259969</v>
      </c>
      <c r="O707" s="2">
        <f t="shared" si="276"/>
        <v>3087.9677069553622</v>
      </c>
      <c r="P707" s="2">
        <f t="shared" si="277"/>
        <v>3322.3442216294065</v>
      </c>
      <c r="Q707" s="2">
        <f t="shared" si="260"/>
        <v>11960.439197865864</v>
      </c>
      <c r="R707" s="2">
        <f t="shared" si="278"/>
        <v>460595.432997122</v>
      </c>
      <c r="S707" s="18">
        <f t="shared" si="279"/>
        <v>1765.5746164939724</v>
      </c>
      <c r="T707" s="14">
        <f t="shared" si="280"/>
        <v>9.697890515749646E-27</v>
      </c>
      <c r="U707" s="3">
        <f t="shared" si="281"/>
        <v>1239.9029383717689</v>
      </c>
      <c r="V707" s="2">
        <f t="shared" si="261"/>
        <v>966.9029383717689</v>
      </c>
      <c r="W707" s="2">
        <f t="shared" si="282"/>
        <v>622.3597070172947</v>
      </c>
      <c r="X707" s="5">
        <f t="shared" si="283"/>
        <v>5.338302245741437</v>
      </c>
      <c r="Y707" s="2">
        <f t="shared" si="284"/>
        <v>8033.722511175447</v>
      </c>
    </row>
    <row r="708" spans="1:25" ht="9.75">
      <c r="A708" s="5">
        <f t="shared" si="262"/>
        <v>694</v>
      </c>
      <c r="B708" s="2">
        <f t="shared" si="263"/>
        <v>6970</v>
      </c>
      <c r="C708" s="2">
        <f t="shared" si="264"/>
        <v>0</v>
      </c>
      <c r="D708" s="3">
        <f t="shared" si="265"/>
        <v>0</v>
      </c>
      <c r="E708" s="2">
        <f t="shared" si="266"/>
        <v>0</v>
      </c>
      <c r="F708" s="2">
        <f t="shared" si="267"/>
        <v>0</v>
      </c>
      <c r="G708" s="2">
        <f t="shared" si="268"/>
        <v>0</v>
      </c>
      <c r="H708" s="5">
        <f t="shared" si="269"/>
        <v>45</v>
      </c>
      <c r="I708" s="2">
        <f t="shared" si="270"/>
        <v>-68.34977698980886</v>
      </c>
      <c r="J708" s="5">
        <f t="shared" si="271"/>
        <v>0.2</v>
      </c>
      <c r="K708" s="2">
        <f t="shared" si="272"/>
        <v>7.206594047575069E-20</v>
      </c>
      <c r="L708" s="5">
        <f t="shared" si="273"/>
        <v>-7.112581746308354</v>
      </c>
      <c r="M708" s="5">
        <f t="shared" si="274"/>
        <v>-8.175253357083807E-24</v>
      </c>
      <c r="N708" s="2">
        <f t="shared" si="275"/>
        <v>-1232.8476949723051</v>
      </c>
      <c r="O708" s="2">
        <f t="shared" si="276"/>
        <v>3087.9677069553622</v>
      </c>
      <c r="P708" s="2">
        <f t="shared" si="277"/>
        <v>3324.9748868521824</v>
      </c>
      <c r="Q708" s="2">
        <f t="shared" si="260"/>
        <v>11969.909592667856</v>
      </c>
      <c r="R708" s="2">
        <f t="shared" si="278"/>
        <v>459366.14159302285</v>
      </c>
      <c r="S708" s="18">
        <f t="shared" si="279"/>
        <v>1768.6625842009278</v>
      </c>
      <c r="T708" s="14">
        <f t="shared" si="280"/>
        <v>1.1390850045092321E-26</v>
      </c>
      <c r="U708" s="3">
        <f t="shared" si="281"/>
        <v>1236.3871649560454</v>
      </c>
      <c r="V708" s="2">
        <f t="shared" si="261"/>
        <v>963.3871649560454</v>
      </c>
      <c r="W708" s="2">
        <f t="shared" si="282"/>
        <v>621.2041730974415</v>
      </c>
      <c r="X708" s="5">
        <f t="shared" si="283"/>
        <v>5.352467080627016</v>
      </c>
      <c r="Y708" s="2">
        <f t="shared" si="284"/>
        <v>8047.614566797174</v>
      </c>
    </row>
    <row r="709" spans="1:25" ht="9.75">
      <c r="A709" s="5">
        <f t="shared" si="262"/>
        <v>695</v>
      </c>
      <c r="B709" s="2">
        <f t="shared" si="263"/>
        <v>6970</v>
      </c>
      <c r="C709" s="2">
        <f t="shared" si="264"/>
        <v>0</v>
      </c>
      <c r="D709" s="3">
        <f t="shared" si="265"/>
        <v>0</v>
      </c>
      <c r="E709" s="2">
        <f t="shared" si="266"/>
        <v>0</v>
      </c>
      <c r="F709" s="2">
        <f t="shared" si="267"/>
        <v>0</v>
      </c>
      <c r="G709" s="2">
        <f t="shared" si="268"/>
        <v>0</v>
      </c>
      <c r="H709" s="5">
        <f t="shared" si="269"/>
        <v>45</v>
      </c>
      <c r="I709" s="2">
        <f t="shared" si="270"/>
        <v>-68.23585988799324</v>
      </c>
      <c r="J709" s="5">
        <f t="shared" si="271"/>
        <v>0.2</v>
      </c>
      <c r="K709" s="2">
        <f t="shared" si="272"/>
        <v>8.486018024245282E-20</v>
      </c>
      <c r="L709" s="5">
        <f t="shared" si="273"/>
        <v>-7.115390260613788</v>
      </c>
      <c r="M709" s="5">
        <f t="shared" si="274"/>
        <v>-9.610044609500546E-24</v>
      </c>
      <c r="N709" s="2">
        <f t="shared" si="275"/>
        <v>-1239.963085232919</v>
      </c>
      <c r="O709" s="2">
        <f t="shared" si="276"/>
        <v>3087.9677069553622</v>
      </c>
      <c r="P709" s="2">
        <f t="shared" si="277"/>
        <v>3327.6197216538276</v>
      </c>
      <c r="Q709" s="2">
        <f t="shared" si="260"/>
        <v>11979.43099795378</v>
      </c>
      <c r="R709" s="2">
        <f t="shared" si="278"/>
        <v>458129.73620292026</v>
      </c>
      <c r="S709" s="18">
        <f t="shared" si="279"/>
        <v>1771.7505519078832</v>
      </c>
      <c r="T709" s="14">
        <f t="shared" si="280"/>
        <v>1.3391813289979022E-26</v>
      </c>
      <c r="U709" s="3">
        <f t="shared" si="281"/>
        <v>1232.851045540352</v>
      </c>
      <c r="V709" s="2">
        <f t="shared" si="261"/>
        <v>959.8510455403521</v>
      </c>
      <c r="W709" s="2">
        <f t="shared" si="282"/>
        <v>620.041952030745</v>
      </c>
      <c r="X709" s="5">
        <f t="shared" si="283"/>
        <v>5.366765443459584</v>
      </c>
      <c r="Y709" s="2">
        <f t="shared" si="284"/>
        <v>8061.608451939674</v>
      </c>
    </row>
    <row r="710" spans="1:25" ht="9.75">
      <c r="A710" s="5">
        <f t="shared" si="262"/>
        <v>696</v>
      </c>
      <c r="B710" s="2">
        <f t="shared" si="263"/>
        <v>6970</v>
      </c>
      <c r="C710" s="2">
        <f t="shared" si="264"/>
        <v>0</v>
      </c>
      <c r="D710" s="3">
        <f t="shared" si="265"/>
        <v>0</v>
      </c>
      <c r="E710" s="2">
        <f t="shared" si="266"/>
        <v>0</v>
      </c>
      <c r="F710" s="2">
        <f t="shared" si="267"/>
        <v>0</v>
      </c>
      <c r="G710" s="2">
        <f t="shared" si="268"/>
        <v>0</v>
      </c>
      <c r="H710" s="5">
        <f t="shared" si="269"/>
        <v>45</v>
      </c>
      <c r="I710" s="2">
        <f t="shared" si="270"/>
        <v>-68.1220784761834</v>
      </c>
      <c r="J710" s="5">
        <f t="shared" si="271"/>
        <v>0.2</v>
      </c>
      <c r="K710" s="2">
        <f t="shared" si="272"/>
        <v>1.0001969805456185E-19</v>
      </c>
      <c r="L710" s="5">
        <f t="shared" si="273"/>
        <v>-7.118216601870865</v>
      </c>
      <c r="M710" s="5">
        <f t="shared" si="274"/>
        <v>-1.1307212452689785E-23</v>
      </c>
      <c r="N710" s="2">
        <f t="shared" si="275"/>
        <v>-1247.0813018347899</v>
      </c>
      <c r="O710" s="2">
        <f t="shared" si="276"/>
        <v>3087.9677069553622</v>
      </c>
      <c r="P710" s="2">
        <f t="shared" si="277"/>
        <v>3330.2787169522485</v>
      </c>
      <c r="Q710" s="2">
        <f t="shared" si="260"/>
        <v>11989.003381028095</v>
      </c>
      <c r="R710" s="2">
        <f t="shared" si="278"/>
        <v>456886.2140093864</v>
      </c>
      <c r="S710" s="18">
        <f t="shared" si="279"/>
        <v>1774.8385196148386</v>
      </c>
      <c r="T710" s="14">
        <f t="shared" si="280"/>
        <v>1.5758946831120057E-26</v>
      </c>
      <c r="U710" s="3">
        <f t="shared" si="281"/>
        <v>1229.2945720668451</v>
      </c>
      <c r="V710" s="2">
        <f t="shared" si="261"/>
        <v>956.2945720668451</v>
      </c>
      <c r="W710" s="2">
        <f t="shared" si="282"/>
        <v>618.8730411688232</v>
      </c>
      <c r="X710" s="5">
        <f t="shared" si="283"/>
        <v>5.38119855837084</v>
      </c>
      <c r="Y710" s="2">
        <f t="shared" si="284"/>
        <v>8075.704404156555</v>
      </c>
    </row>
    <row r="711" spans="1:25" ht="9.75">
      <c r="A711" s="5">
        <f t="shared" si="262"/>
        <v>697</v>
      </c>
      <c r="B711" s="2">
        <f t="shared" si="263"/>
        <v>6970</v>
      </c>
      <c r="C711" s="2">
        <f t="shared" si="264"/>
        <v>0</v>
      </c>
      <c r="D711" s="3">
        <f t="shared" si="265"/>
        <v>0</v>
      </c>
      <c r="E711" s="2">
        <f t="shared" si="266"/>
        <v>0</v>
      </c>
      <c r="F711" s="2">
        <f t="shared" si="267"/>
        <v>0</v>
      </c>
      <c r="G711" s="2">
        <f t="shared" si="268"/>
        <v>0</v>
      </c>
      <c r="H711" s="5">
        <f t="shared" si="269"/>
        <v>45</v>
      </c>
      <c r="I711" s="2">
        <f t="shared" si="270"/>
        <v>-68.00843315006395</v>
      </c>
      <c r="J711" s="5">
        <f t="shared" si="271"/>
        <v>0.2</v>
      </c>
      <c r="K711" s="2">
        <f t="shared" si="272"/>
        <v>1.179980899243868E-19</v>
      </c>
      <c r="L711" s="5">
        <f t="shared" si="273"/>
        <v>-7.12106080494023</v>
      </c>
      <c r="M711" s="5">
        <f t="shared" si="274"/>
        <v>-1.3316552985892234E-23</v>
      </c>
      <c r="N711" s="2">
        <f t="shared" si="275"/>
        <v>-1254.2023626397302</v>
      </c>
      <c r="O711" s="2">
        <f t="shared" si="276"/>
        <v>3087.9677069553622</v>
      </c>
      <c r="P711" s="2">
        <f t="shared" si="277"/>
        <v>3332.9518636863386</v>
      </c>
      <c r="Q711" s="2">
        <f t="shared" si="260"/>
        <v>11998.626709270819</v>
      </c>
      <c r="R711" s="2">
        <f t="shared" si="278"/>
        <v>455635.5721771492</v>
      </c>
      <c r="S711" s="18">
        <f t="shared" si="279"/>
        <v>1777.926487321794</v>
      </c>
      <c r="T711" s="14">
        <f t="shared" si="280"/>
        <v>1.8561783781565336E-26</v>
      </c>
      <c r="U711" s="3">
        <f t="shared" si="281"/>
        <v>1225.7177364266468</v>
      </c>
      <c r="V711" s="2">
        <f t="shared" si="261"/>
        <v>952.7177364266468</v>
      </c>
      <c r="W711" s="2">
        <f t="shared" si="282"/>
        <v>617.6974378465202</v>
      </c>
      <c r="X711" s="5">
        <f t="shared" si="283"/>
        <v>5.395767667915242</v>
      </c>
      <c r="Y711" s="2">
        <f t="shared" si="284"/>
        <v>8089.902654307798</v>
      </c>
    </row>
    <row r="712" spans="1:25" ht="9.75">
      <c r="A712" s="5">
        <f t="shared" si="262"/>
        <v>698</v>
      </c>
      <c r="B712" s="2">
        <f t="shared" si="263"/>
        <v>6970</v>
      </c>
      <c r="C712" s="2">
        <f t="shared" si="264"/>
        <v>0</v>
      </c>
      <c r="D712" s="3">
        <f t="shared" si="265"/>
        <v>0</v>
      </c>
      <c r="E712" s="2">
        <f t="shared" si="266"/>
        <v>0</v>
      </c>
      <c r="F712" s="2">
        <f t="shared" si="267"/>
        <v>0</v>
      </c>
      <c r="G712" s="2">
        <f t="shared" si="268"/>
        <v>0</v>
      </c>
      <c r="H712" s="5">
        <f t="shared" si="269"/>
        <v>45</v>
      </c>
      <c r="I712" s="2">
        <f t="shared" si="270"/>
        <v>-67.89492430058242</v>
      </c>
      <c r="J712" s="5">
        <f t="shared" si="271"/>
        <v>0.2</v>
      </c>
      <c r="K712" s="2">
        <f t="shared" si="272"/>
        <v>1.3933891233954089E-19</v>
      </c>
      <c r="L712" s="5">
        <f t="shared" si="273"/>
        <v>-7.123922904936176</v>
      </c>
      <c r="M712" s="5">
        <f t="shared" si="274"/>
        <v>-1.569764008065747E-23</v>
      </c>
      <c r="N712" s="2">
        <f t="shared" si="275"/>
        <v>-1261.3262855446662</v>
      </c>
      <c r="O712" s="2">
        <f t="shared" si="276"/>
        <v>3087.9677069553622</v>
      </c>
      <c r="P712" s="2">
        <f t="shared" si="277"/>
        <v>3335.6391528169024</v>
      </c>
      <c r="Q712" s="2">
        <f t="shared" si="260"/>
        <v>12008.300950140849</v>
      </c>
      <c r="R712" s="2">
        <f t="shared" si="278"/>
        <v>454377.807853057</v>
      </c>
      <c r="S712" s="18">
        <f t="shared" si="279"/>
        <v>1781.0144550287494</v>
      </c>
      <c r="T712" s="14">
        <f t="shared" si="280"/>
        <v>2.188351623087704E-26</v>
      </c>
      <c r="U712" s="3">
        <f t="shared" si="281"/>
        <v>1222.120530459743</v>
      </c>
      <c r="V712" s="2">
        <f t="shared" si="261"/>
        <v>949.1205304597429</v>
      </c>
      <c r="W712" s="2">
        <f t="shared" si="282"/>
        <v>616.5151393818736</v>
      </c>
      <c r="X712" s="5">
        <f t="shared" si="283"/>
        <v>5.410474033389122</v>
      </c>
      <c r="Y712" s="2">
        <f t="shared" si="284"/>
        <v>8104.203426221075</v>
      </c>
    </row>
    <row r="713" spans="1:25" ht="9.75">
      <c r="A713" s="5">
        <f t="shared" si="262"/>
        <v>699</v>
      </c>
      <c r="B713" s="2">
        <f t="shared" si="263"/>
        <v>6970</v>
      </c>
      <c r="C713" s="2">
        <f t="shared" si="264"/>
        <v>0</v>
      </c>
      <c r="D713" s="3">
        <f t="shared" si="265"/>
        <v>0</v>
      </c>
      <c r="E713" s="2">
        <f t="shared" si="266"/>
        <v>0</v>
      </c>
      <c r="F713" s="2">
        <f t="shared" si="267"/>
        <v>0</v>
      </c>
      <c r="G713" s="2">
        <f t="shared" si="268"/>
        <v>0</v>
      </c>
      <c r="H713" s="5">
        <f t="shared" si="269"/>
        <v>45</v>
      </c>
      <c r="I713" s="2">
        <f t="shared" si="270"/>
        <v>-67.78155231395623</v>
      </c>
      <c r="J713" s="5">
        <f t="shared" si="271"/>
        <v>0.2</v>
      </c>
      <c r="K713" s="2">
        <f t="shared" si="272"/>
        <v>1.6469408761930266E-19</v>
      </c>
      <c r="L713" s="5">
        <f t="shared" si="273"/>
        <v>-7.126802937227691</v>
      </c>
      <c r="M713" s="5">
        <f t="shared" si="274"/>
        <v>-1.85218066661806E-23</v>
      </c>
      <c r="N713" s="2">
        <f t="shared" si="275"/>
        <v>-1268.453088481894</v>
      </c>
      <c r="O713" s="2">
        <f t="shared" si="276"/>
        <v>3087.9677069553622</v>
      </c>
      <c r="P713" s="2">
        <f t="shared" si="277"/>
        <v>3338.3405753275706</v>
      </c>
      <c r="Q713" s="2">
        <f t="shared" si="260"/>
        <v>12018.026071179254</v>
      </c>
      <c r="R713" s="2">
        <f t="shared" si="278"/>
        <v>453112.9181660437</v>
      </c>
      <c r="S713" s="18">
        <f t="shared" si="279"/>
        <v>1784.1024227357047</v>
      </c>
      <c r="T713" s="14">
        <f t="shared" si="280"/>
        <v>2.5823763844799146E-26</v>
      </c>
      <c r="U713" s="3">
        <f t="shared" si="281"/>
        <v>1218.502945954885</v>
      </c>
      <c r="V713" s="2">
        <f t="shared" si="261"/>
        <v>945.502945954885</v>
      </c>
      <c r="W713" s="2">
        <f t="shared" si="282"/>
        <v>615.326143076081</v>
      </c>
      <c r="X713" s="5">
        <f t="shared" si="283"/>
        <v>5.425318935156647</v>
      </c>
      <c r="Y713" s="2">
        <f t="shared" si="284"/>
        <v>8118.6069363413535</v>
      </c>
    </row>
    <row r="714" spans="1:25" ht="9.75">
      <c r="A714" s="5">
        <f t="shared" si="262"/>
        <v>700</v>
      </c>
      <c r="B714" s="2">
        <f t="shared" si="263"/>
        <v>6970</v>
      </c>
      <c r="C714" s="2">
        <f t="shared" si="264"/>
        <v>0</v>
      </c>
      <c r="D714" s="3">
        <f t="shared" si="265"/>
        <v>0</v>
      </c>
      <c r="E714" s="2">
        <f t="shared" si="266"/>
        <v>0</v>
      </c>
      <c r="F714" s="2">
        <f t="shared" si="267"/>
        <v>0</v>
      </c>
      <c r="G714" s="2">
        <f t="shared" si="268"/>
        <v>0</v>
      </c>
      <c r="H714" s="5">
        <f t="shared" si="269"/>
        <v>45</v>
      </c>
      <c r="I714" s="2">
        <f t="shared" si="270"/>
        <v>-67.66831757167995</v>
      </c>
      <c r="J714" s="5">
        <f t="shared" si="271"/>
        <v>0.2</v>
      </c>
      <c r="K714" s="2">
        <f t="shared" si="272"/>
        <v>1.948461857415763E-19</v>
      </c>
      <c r="L714" s="5">
        <f t="shared" si="273"/>
        <v>-7.1297009374395515</v>
      </c>
      <c r="M714" s="5">
        <f t="shared" si="274"/>
        <v>-2.18745394296664E-23</v>
      </c>
      <c r="N714" s="2">
        <f t="shared" si="275"/>
        <v>-1275.5827894193335</v>
      </c>
      <c r="O714" s="2">
        <f t="shared" si="276"/>
        <v>3087.9677069553622</v>
      </c>
      <c r="P714" s="2">
        <f t="shared" si="277"/>
        <v>3341.05612222572</v>
      </c>
      <c r="Q714" s="2">
        <f t="shared" si="260"/>
        <v>12027.802040012593</v>
      </c>
      <c r="R714" s="2">
        <f t="shared" si="278"/>
        <v>451840.9002270931</v>
      </c>
      <c r="S714" s="18">
        <f t="shared" si="279"/>
        <v>1787.1903904426601</v>
      </c>
      <c r="T714" s="14">
        <f t="shared" si="280"/>
        <v>3.050192028749521E-26</v>
      </c>
      <c r="U714" s="3">
        <f t="shared" si="281"/>
        <v>1214.8649746494862</v>
      </c>
      <c r="V714" s="2">
        <f t="shared" si="261"/>
        <v>941.8649746494862</v>
      </c>
      <c r="W714" s="2">
        <f t="shared" si="282"/>
        <v>614.1304462134675</v>
      </c>
      <c r="X714" s="5">
        <f t="shared" si="283"/>
        <v>5.440303672982844</v>
      </c>
      <c r="Y714" s="2">
        <f t="shared" si="284"/>
        <v>8133.113393368438</v>
      </c>
    </row>
    <row r="715" spans="1:25" ht="9.75">
      <c r="A715" s="5">
        <f t="shared" si="262"/>
        <v>701</v>
      </c>
      <c r="B715" s="2">
        <f t="shared" si="263"/>
        <v>6970</v>
      </c>
      <c r="C715" s="2">
        <f t="shared" si="264"/>
        <v>0</v>
      </c>
      <c r="D715" s="3">
        <f t="shared" si="265"/>
        <v>0</v>
      </c>
      <c r="E715" s="2">
        <f t="shared" si="266"/>
        <v>0</v>
      </c>
      <c r="F715" s="2">
        <f t="shared" si="267"/>
        <v>0</v>
      </c>
      <c r="G715" s="2">
        <f t="shared" si="268"/>
        <v>0</v>
      </c>
      <c r="H715" s="5">
        <f t="shared" si="269"/>
        <v>45</v>
      </c>
      <c r="I715" s="2">
        <f t="shared" si="270"/>
        <v>-67.55522045053281</v>
      </c>
      <c r="J715" s="5">
        <f t="shared" si="271"/>
        <v>0.2</v>
      </c>
      <c r="K715" s="2">
        <f t="shared" si="272"/>
        <v>2.3073542162105398E-19</v>
      </c>
      <c r="L715" s="5">
        <f t="shared" si="273"/>
        <v>-7.1326169414534135</v>
      </c>
      <c r="M715" s="5">
        <f t="shared" si="274"/>
        <v>-2.5858375599353507E-23</v>
      </c>
      <c r="N715" s="2">
        <f t="shared" si="275"/>
        <v>-1282.7154063607868</v>
      </c>
      <c r="O715" s="2">
        <f t="shared" si="276"/>
        <v>3087.9677069553622</v>
      </c>
      <c r="P715" s="2">
        <f t="shared" si="277"/>
        <v>3343.785784543393</v>
      </c>
      <c r="Q715" s="2">
        <f t="shared" si="260"/>
        <v>12037.628824356216</v>
      </c>
      <c r="R715" s="2">
        <f t="shared" si="278"/>
        <v>450561.751129203</v>
      </c>
      <c r="S715" s="18">
        <f t="shared" si="279"/>
        <v>1790.2783581496155</v>
      </c>
      <c r="T715" s="14">
        <f t="shared" si="280"/>
        <v>3.60612014128596E-26</v>
      </c>
      <c r="U715" s="3">
        <f t="shared" si="281"/>
        <v>1211.2066082295207</v>
      </c>
      <c r="V715" s="2">
        <f t="shared" si="261"/>
        <v>938.2066082295207</v>
      </c>
      <c r="W715" s="2">
        <f t="shared" si="282"/>
        <v>612.9280460614509</v>
      </c>
      <c r="X715" s="5">
        <f t="shared" si="283"/>
        <v>5.4554295663738515</v>
      </c>
      <c r="Y715" s="2">
        <f t="shared" si="284"/>
        <v>8147.722997882009</v>
      </c>
    </row>
    <row r="716" spans="1:25" ht="9.75">
      <c r="A716" s="5">
        <f t="shared" si="262"/>
        <v>702</v>
      </c>
      <c r="B716" s="2">
        <f t="shared" si="263"/>
        <v>6970</v>
      </c>
      <c r="C716" s="2">
        <f t="shared" si="264"/>
        <v>0</v>
      </c>
      <c r="D716" s="3">
        <f t="shared" si="265"/>
        <v>0</v>
      </c>
      <c r="E716" s="2">
        <f t="shared" si="266"/>
        <v>0</v>
      </c>
      <c r="F716" s="2">
        <f t="shared" si="267"/>
        <v>0</v>
      </c>
      <c r="G716" s="2">
        <f t="shared" si="268"/>
        <v>0</v>
      </c>
      <c r="H716" s="5">
        <f t="shared" si="269"/>
        <v>45</v>
      </c>
      <c r="I716" s="2">
        <f t="shared" si="270"/>
        <v>-67.4422613225865</v>
      </c>
      <c r="J716" s="5">
        <f t="shared" si="271"/>
        <v>0.2</v>
      </c>
      <c r="K716" s="2">
        <f t="shared" si="272"/>
        <v>2.7349239312164294E-19</v>
      </c>
      <c r="L716" s="5">
        <f t="shared" si="273"/>
        <v>-7.135550985408923</v>
      </c>
      <c r="M716" s="5">
        <f t="shared" si="274"/>
        <v>-3.059640999418589E-23</v>
      </c>
      <c r="N716" s="2">
        <f t="shared" si="275"/>
        <v>-1289.8509573461956</v>
      </c>
      <c r="O716" s="2">
        <f t="shared" si="276"/>
        <v>3087.9677069553622</v>
      </c>
      <c r="P716" s="2">
        <f t="shared" si="277"/>
        <v>3346.5295533382123</v>
      </c>
      <c r="Q716" s="2">
        <f t="shared" si="260"/>
        <v>12047.506392017565</v>
      </c>
      <c r="R716" s="2">
        <f t="shared" si="278"/>
        <v>449275.46794734953</v>
      </c>
      <c r="S716" s="18">
        <f t="shared" si="279"/>
        <v>1793.366325856571</v>
      </c>
      <c r="T716" s="14">
        <f t="shared" si="280"/>
        <v>4.267354645485796E-26</v>
      </c>
      <c r="U716" s="3">
        <f t="shared" si="281"/>
        <v>1207.5278383294196</v>
      </c>
      <c r="V716" s="2">
        <f t="shared" si="261"/>
        <v>934.5278383294196</v>
      </c>
      <c r="W716" s="2">
        <f t="shared" si="282"/>
        <v>611.7189398705086</v>
      </c>
      <c r="X716" s="5">
        <f t="shared" si="283"/>
        <v>5.470697954924561</v>
      </c>
      <c r="Y716" s="2">
        <f t="shared" si="284"/>
        <v>8162.435941953707</v>
      </c>
    </row>
    <row r="717" spans="1:25" ht="9.75">
      <c r="A717" s="5">
        <f t="shared" si="262"/>
        <v>703</v>
      </c>
      <c r="B717" s="2">
        <f t="shared" si="263"/>
        <v>6970</v>
      </c>
      <c r="C717" s="2">
        <f t="shared" si="264"/>
        <v>0</v>
      </c>
      <c r="D717" s="3">
        <f t="shared" si="265"/>
        <v>0</v>
      </c>
      <c r="E717" s="2">
        <f t="shared" si="266"/>
        <v>0</v>
      </c>
      <c r="F717" s="2">
        <f t="shared" si="267"/>
        <v>0</v>
      </c>
      <c r="G717" s="2">
        <f t="shared" si="268"/>
        <v>0</v>
      </c>
      <c r="H717" s="5">
        <f t="shared" si="269"/>
        <v>45</v>
      </c>
      <c r="I717" s="2">
        <f t="shared" si="270"/>
        <v>-67.32944055521335</v>
      </c>
      <c r="J717" s="5">
        <f t="shared" si="271"/>
        <v>0.2</v>
      </c>
      <c r="K717" s="2">
        <f t="shared" si="272"/>
        <v>3.244778137771435E-19</v>
      </c>
      <c r="L717" s="5">
        <f t="shared" si="273"/>
        <v>-7.138503105704807</v>
      </c>
      <c r="M717" s="5">
        <f t="shared" si="274"/>
        <v>-3.6236544442867435E-23</v>
      </c>
      <c r="N717" s="2">
        <f t="shared" si="275"/>
        <v>-1296.9894604519004</v>
      </c>
      <c r="O717" s="2">
        <f t="shared" si="276"/>
        <v>3087.9677069553622</v>
      </c>
      <c r="P717" s="2">
        <f t="shared" si="277"/>
        <v>3349.2874196942953</v>
      </c>
      <c r="Q717" s="2">
        <f t="shared" si="260"/>
        <v>12057.434710899463</v>
      </c>
      <c r="R717" s="2">
        <f t="shared" si="278"/>
        <v>447982.04773845046</v>
      </c>
      <c r="S717" s="18">
        <f t="shared" si="279"/>
        <v>1796.4542935635263</v>
      </c>
      <c r="T717" s="14">
        <f t="shared" si="280"/>
        <v>5.054555688481787E-26</v>
      </c>
      <c r="U717" s="3">
        <f t="shared" si="281"/>
        <v>1203.8286565319681</v>
      </c>
      <c r="V717" s="2">
        <f t="shared" si="261"/>
        <v>930.8286565319681</v>
      </c>
      <c r="W717" s="2">
        <f t="shared" si="282"/>
        <v>610.5031248741434</v>
      </c>
      <c r="X717" s="5">
        <f t="shared" si="283"/>
        <v>5.486110198673853</v>
      </c>
      <c r="Y717" s="2">
        <f t="shared" si="284"/>
        <v>8177.252408745819</v>
      </c>
    </row>
    <row r="718" spans="1:25" ht="9.75">
      <c r="A718" s="5">
        <f t="shared" si="262"/>
        <v>704</v>
      </c>
      <c r="B718" s="2">
        <f t="shared" si="263"/>
        <v>6970</v>
      </c>
      <c r="C718" s="2">
        <f t="shared" si="264"/>
        <v>0</v>
      </c>
      <c r="D718" s="3">
        <f t="shared" si="265"/>
        <v>0</v>
      </c>
      <c r="E718" s="2">
        <f t="shared" si="266"/>
        <v>0</v>
      </c>
      <c r="F718" s="2">
        <f t="shared" si="267"/>
        <v>0</v>
      </c>
      <c r="G718" s="2">
        <f t="shared" si="268"/>
        <v>0</v>
      </c>
      <c r="H718" s="5">
        <f t="shared" si="269"/>
        <v>45</v>
      </c>
      <c r="I718" s="2">
        <f t="shared" si="270"/>
        <v>-67.21675851109465</v>
      </c>
      <c r="J718" s="5">
        <f t="shared" si="271"/>
        <v>0.2</v>
      </c>
      <c r="K718" s="2">
        <f t="shared" si="272"/>
        <v>3.853307751436793E-19</v>
      </c>
      <c r="L718" s="5">
        <f t="shared" si="273"/>
        <v>-7.141473339000016</v>
      </c>
      <c r="M718" s="5">
        <f t="shared" si="274"/>
        <v>-4.2956641012663257E-23</v>
      </c>
      <c r="N718" s="2">
        <f t="shared" si="275"/>
        <v>-1304.1309337909004</v>
      </c>
      <c r="O718" s="2">
        <f t="shared" si="276"/>
        <v>3087.9677069553622</v>
      </c>
      <c r="P718" s="2">
        <f t="shared" si="277"/>
        <v>3352.059374723169</v>
      </c>
      <c r="Q718" s="2">
        <f t="shared" si="260"/>
        <v>12067.41374900341</v>
      </c>
      <c r="R718" s="2">
        <f t="shared" si="278"/>
        <v>446681.48754132906</v>
      </c>
      <c r="S718" s="18">
        <f t="shared" si="279"/>
        <v>1799.5422612704817</v>
      </c>
      <c r="T718" s="14">
        <f t="shared" si="280"/>
        <v>5.992569861707655E-26</v>
      </c>
      <c r="U718" s="3">
        <f t="shared" si="281"/>
        <v>1200.1090543682012</v>
      </c>
      <c r="V718" s="2">
        <f t="shared" si="261"/>
        <v>927.1090543682012</v>
      </c>
      <c r="W718" s="2">
        <f t="shared" si="282"/>
        <v>609.2805982888493</v>
      </c>
      <c r="X718" s="5">
        <f t="shared" si="283"/>
        <v>5.501667678467609</v>
      </c>
      <c r="Y718" s="2">
        <f t="shared" si="284"/>
        <v>8192.172572096086</v>
      </c>
    </row>
    <row r="719" spans="1:25" ht="9.75">
      <c r="A719" s="5">
        <f t="shared" si="262"/>
        <v>705</v>
      </c>
      <c r="B719" s="2">
        <f t="shared" si="263"/>
        <v>6970</v>
      </c>
      <c r="C719" s="2">
        <f t="shared" si="264"/>
        <v>0</v>
      </c>
      <c r="D719" s="3">
        <f t="shared" si="265"/>
        <v>0</v>
      </c>
      <c r="E719" s="2">
        <f t="shared" si="266"/>
        <v>0</v>
      </c>
      <c r="F719" s="2">
        <f t="shared" si="267"/>
        <v>0</v>
      </c>
      <c r="G719" s="2">
        <f t="shared" si="268"/>
        <v>0</v>
      </c>
      <c r="H719" s="5">
        <f t="shared" si="269"/>
        <v>45</v>
      </c>
      <c r="I719" s="2">
        <f t="shared" si="270"/>
        <v>-67.1042155482295</v>
      </c>
      <c r="J719" s="5">
        <f t="shared" si="271"/>
        <v>0.2</v>
      </c>
      <c r="K719" s="2">
        <f t="shared" si="272"/>
        <v>4.580274191350996E-19</v>
      </c>
      <c r="L719" s="5">
        <f t="shared" si="273"/>
        <v>-7.144461722214831</v>
      </c>
      <c r="M719" s="5">
        <f t="shared" si="274"/>
        <v>-5.097077650130082E-23</v>
      </c>
      <c r="N719" s="2">
        <f t="shared" si="275"/>
        <v>-1311.2753955131152</v>
      </c>
      <c r="O719" s="2">
        <f t="shared" si="276"/>
        <v>3087.9677069553622</v>
      </c>
      <c r="P719" s="2">
        <f t="shared" si="277"/>
        <v>3354.8454095646844</v>
      </c>
      <c r="Q719" s="2">
        <f aca="true" t="shared" si="285" ref="Q719:Q782">P719*3.6</f>
        <v>12077.443474432865</v>
      </c>
      <c r="R719" s="2">
        <f t="shared" si="278"/>
        <v>445373.78437667707</v>
      </c>
      <c r="S719" s="18">
        <f t="shared" si="279"/>
        <v>1802.6302289774371</v>
      </c>
      <c r="T719" s="14">
        <f t="shared" si="280"/>
        <v>7.111304358985636E-26</v>
      </c>
      <c r="U719" s="3">
        <f t="shared" si="281"/>
        <v>1196.3690233172965</v>
      </c>
      <c r="V719" s="2">
        <f aca="true" t="shared" si="286" ref="V719:V782">U719-273</f>
        <v>923.3690233172965</v>
      </c>
      <c r="W719" s="2">
        <f t="shared" si="282"/>
        <v>608.0513573140765</v>
      </c>
      <c r="X719" s="5">
        <f t="shared" si="283"/>
        <v>5.5173717963297095</v>
      </c>
      <c r="Y719" s="2">
        <f t="shared" si="284"/>
        <v>8207.196596088199</v>
      </c>
    </row>
    <row r="720" spans="1:25" ht="9.75">
      <c r="A720" s="5">
        <f aca="true" t="shared" si="287" ref="A720:A783">A719+$T$2</f>
        <v>706</v>
      </c>
      <c r="B720" s="2">
        <f aca="true" t="shared" si="288" ref="B720:B783">IF(N719&gt;=0,IF(C719&gt;0,B719-E719,$E$2+$E$3),$E$3)</f>
        <v>6970</v>
      </c>
      <c r="C720" s="2">
        <f aca="true" t="shared" si="289" ref="C720:C783">IF(C719-E719&gt;0,C719-E719,0)</f>
        <v>0</v>
      </c>
      <c r="D720" s="3">
        <f aca="true" t="shared" si="290" ref="D720:D783">IF(C720&gt;0,IF($K$7=1,$K$9*($K$8-$E$4)/($K$8-C720),$K$9),0)</f>
        <v>0</v>
      </c>
      <c r="E720" s="2">
        <f aca="true" t="shared" si="291" ref="E720:E783">IF(C720&gt;0,IF($K$7=1,$T$2*$K$2*POWER(D720/$K$9,0.5),$T$2*$K$2),0)</f>
        <v>0</v>
      </c>
      <c r="F720" s="2">
        <f aca="true" t="shared" si="292" ref="F720:F783">IF(C720&gt;0,$K$3*POWER((E720/$T$2)/$K$2,2),0)</f>
        <v>0</v>
      </c>
      <c r="G720" s="2">
        <f aca="true" t="shared" si="293" ref="G720:G783">IF(F720&gt;0,F720+(1.22-T719)/1.22*($K$4-$K$3)*F720/$K$3,0)</f>
        <v>0</v>
      </c>
      <c r="H720" s="5">
        <f aca="true" t="shared" si="294" ref="H720:H783">IF(R719&lt;$Q$5,R719*$Q$4/$Q$5,IF(R719&lt;$Q$7,$Q$4+(R719-$Q$5)*($Q$6-$Q$4)/($Q$7-$Q$5),$Q$6))</f>
        <v>45</v>
      </c>
      <c r="I720" s="2">
        <f aca="true" t="shared" si="295" ref="I720:I783">IF(ABS(N719)&gt;0,ATAN(O719/N719)*180/3.1416,0)</f>
        <v>-66.99181201994357</v>
      </c>
      <c r="J720" s="5">
        <f aca="true" t="shared" si="296" ref="J720:J783">$E$6*(IF(X720&lt;0.8,1,IF(X720&lt;1,1+1*(X720-0.8)/0.2,IF(X720&lt;2,0.8+1*(2-X720),0.8))))</f>
        <v>0.2</v>
      </c>
      <c r="K720" s="2">
        <f aca="true" t="shared" si="297" ref="K720:K783">0.5*P720*P720*T720*J720*3.14/4*POWER($E$5,2)</f>
        <v>5.449523257385474E-19</v>
      </c>
      <c r="L720" s="5">
        <f aca="true" t="shared" si="298" ref="L720:L783">(G720*COS(H719*3.1416/180)-(K719*COS(I719*3.1416/180)*IF(N719&gt;0,1,-1)))/B720-9.78*POWER(6378000/(6378000+R719),2)+POWER(O719,2)/(6378000+R719)</f>
        <v>-7.147468292532023</v>
      </c>
      <c r="M720" s="5">
        <f aca="true" t="shared" si="299" ref="M720:M783">(G720*SIN(H719*3.1416/180)-ABS(K719*SIN(I719*3.1416/180)))/B720</f>
        <v>-6.053683988801608E-23</v>
      </c>
      <c r="N720" s="2">
        <f t="shared" si="275"/>
        <v>-1318.4228638056472</v>
      </c>
      <c r="O720" s="2">
        <f t="shared" si="276"/>
        <v>3087.9677069553622</v>
      </c>
      <c r="P720" s="2">
        <f t="shared" si="277"/>
        <v>3357.6455153879247</v>
      </c>
      <c r="Q720" s="2">
        <f t="shared" si="285"/>
        <v>12087.523855396528</v>
      </c>
      <c r="R720" s="2">
        <f t="shared" si="278"/>
        <v>444058.9352470177</v>
      </c>
      <c r="S720" s="18">
        <f t="shared" si="279"/>
        <v>1805.7181966843925</v>
      </c>
      <c r="T720" s="14">
        <f t="shared" si="280"/>
        <v>8.446788859843757E-26</v>
      </c>
      <c r="U720" s="3">
        <f t="shared" si="281"/>
        <v>1192.6085548064707</v>
      </c>
      <c r="V720" s="2">
        <f t="shared" si="286"/>
        <v>919.6085548064707</v>
      </c>
      <c r="W720" s="2">
        <f t="shared" si="282"/>
        <v>606.8153991321967</v>
      </c>
      <c r="X720" s="5">
        <f t="shared" si="283"/>
        <v>5.533223975841211</v>
      </c>
      <c r="Y720" s="2">
        <f t="shared" si="284"/>
        <v>8222.324634607401</v>
      </c>
    </row>
    <row r="721" spans="1:25" ht="9.75">
      <c r="A721" s="5">
        <f t="shared" si="287"/>
        <v>707</v>
      </c>
      <c r="B721" s="2">
        <f t="shared" si="288"/>
        <v>6970</v>
      </c>
      <c r="C721" s="2">
        <f t="shared" si="289"/>
        <v>0</v>
      </c>
      <c r="D721" s="3">
        <f t="shared" si="290"/>
        <v>0</v>
      </c>
      <c r="E721" s="2">
        <f t="shared" si="291"/>
        <v>0</v>
      </c>
      <c r="F721" s="2">
        <f t="shared" si="292"/>
        <v>0</v>
      </c>
      <c r="G721" s="2">
        <f t="shared" si="293"/>
        <v>0</v>
      </c>
      <c r="H721" s="5">
        <f t="shared" si="294"/>
        <v>45</v>
      </c>
      <c r="I721" s="2">
        <f t="shared" si="295"/>
        <v>-66.87954827489855</v>
      </c>
      <c r="J721" s="5">
        <f t="shared" si="296"/>
        <v>0.2</v>
      </c>
      <c r="K721" s="2">
        <f t="shared" si="297"/>
        <v>6.489854449457367E-19</v>
      </c>
      <c r="L721" s="5">
        <f t="shared" si="298"/>
        <v>-7.150493087397985</v>
      </c>
      <c r="M721" s="5">
        <f t="shared" si="299"/>
        <v>-7.196576883646515E-23</v>
      </c>
      <c r="N721" s="2">
        <f t="shared" si="275"/>
        <v>-1325.5733568930452</v>
      </c>
      <c r="O721" s="2">
        <f t="shared" si="276"/>
        <v>3087.9677069553622</v>
      </c>
      <c r="P721" s="2">
        <f t="shared" si="277"/>
        <v>3360.459683392118</v>
      </c>
      <c r="Q721" s="2">
        <f t="shared" si="285"/>
        <v>12097.654860211625</v>
      </c>
      <c r="R721" s="2">
        <f t="shared" si="278"/>
        <v>442736.93713666836</v>
      </c>
      <c r="S721" s="18">
        <f t="shared" si="279"/>
        <v>1808.806164391348</v>
      </c>
      <c r="T721" s="14">
        <f t="shared" si="280"/>
        <v>1.0042466530259419E-25</v>
      </c>
      <c r="U721" s="3">
        <f t="shared" si="281"/>
        <v>1188.8276402108716</v>
      </c>
      <c r="V721" s="2">
        <f t="shared" si="286"/>
        <v>915.8276402108716</v>
      </c>
      <c r="W721" s="2">
        <f t="shared" si="282"/>
        <v>605.5727209084682</v>
      </c>
      <c r="X721" s="5">
        <f t="shared" si="283"/>
        <v>5.549225662527901</v>
      </c>
      <c r="Y721" s="2">
        <f t="shared" si="284"/>
        <v>8237.556830880709</v>
      </c>
    </row>
    <row r="722" spans="1:25" ht="9.75">
      <c r="A722" s="5">
        <f t="shared" si="287"/>
        <v>708</v>
      </c>
      <c r="B722" s="2">
        <f t="shared" si="288"/>
        <v>6970</v>
      </c>
      <c r="C722" s="2">
        <f t="shared" si="289"/>
        <v>0</v>
      </c>
      <c r="D722" s="3">
        <f t="shared" si="290"/>
        <v>0</v>
      </c>
      <c r="E722" s="2">
        <f t="shared" si="291"/>
        <v>0</v>
      </c>
      <c r="F722" s="2">
        <f t="shared" si="292"/>
        <v>0</v>
      </c>
      <c r="G722" s="2">
        <f t="shared" si="293"/>
        <v>0</v>
      </c>
      <c r="H722" s="5">
        <f t="shared" si="294"/>
        <v>45</v>
      </c>
      <c r="I722" s="2">
        <f t="shared" si="295"/>
        <v>-66.76742465710159</v>
      </c>
      <c r="J722" s="5">
        <f t="shared" si="296"/>
        <v>0.2</v>
      </c>
      <c r="K722" s="2">
        <f t="shared" si="297"/>
        <v>7.736080468638189E-19</v>
      </c>
      <c r="L722" s="5">
        <f t="shared" si="298"/>
        <v>-7.153536144523899</v>
      </c>
      <c r="M722" s="5">
        <f t="shared" si="299"/>
        <v>-8.56327882771417E-23</v>
      </c>
      <c r="N722" s="2">
        <f t="shared" si="275"/>
        <v>-1332.7268930375692</v>
      </c>
      <c r="O722" s="2">
        <f t="shared" si="276"/>
        <v>3087.9677069553622</v>
      </c>
      <c r="P722" s="2">
        <f t="shared" si="277"/>
        <v>3363.2879048075456</v>
      </c>
      <c r="Q722" s="2">
        <f t="shared" si="285"/>
        <v>12107.836457307165</v>
      </c>
      <c r="R722" s="2">
        <f t="shared" si="278"/>
        <v>441407.78701170307</v>
      </c>
      <c r="S722" s="18">
        <f t="shared" si="279"/>
        <v>1811.8941320983033</v>
      </c>
      <c r="T722" s="14">
        <f t="shared" si="280"/>
        <v>1.195076489025507E-25</v>
      </c>
      <c r="U722" s="3">
        <f t="shared" si="281"/>
        <v>1185.0262708534706</v>
      </c>
      <c r="V722" s="2">
        <f t="shared" si="286"/>
        <v>912.0262708534706</v>
      </c>
      <c r="W722" s="2">
        <f t="shared" si="282"/>
        <v>604.3233197910008</v>
      </c>
      <c r="X722" s="5">
        <f t="shared" si="283"/>
        <v>5.565378324256468</v>
      </c>
      <c r="Y722" s="2">
        <f t="shared" si="284"/>
        <v>8252.893317001215</v>
      </c>
    </row>
    <row r="723" spans="1:25" ht="9.75">
      <c r="A723" s="5">
        <f t="shared" si="287"/>
        <v>709</v>
      </c>
      <c r="B723" s="2">
        <f t="shared" si="288"/>
        <v>6970</v>
      </c>
      <c r="C723" s="2">
        <f t="shared" si="289"/>
        <v>0</v>
      </c>
      <c r="D723" s="3">
        <f t="shared" si="290"/>
        <v>0</v>
      </c>
      <c r="E723" s="2">
        <f t="shared" si="291"/>
        <v>0</v>
      </c>
      <c r="F723" s="2">
        <f t="shared" si="292"/>
        <v>0</v>
      </c>
      <c r="G723" s="2">
        <f t="shared" si="293"/>
        <v>0</v>
      </c>
      <c r="H723" s="5">
        <f t="shared" si="294"/>
        <v>45</v>
      </c>
      <c r="I723" s="2">
        <f t="shared" si="295"/>
        <v>-66.65544150591514</v>
      </c>
      <c r="J723" s="5">
        <f t="shared" si="296"/>
        <v>0.2</v>
      </c>
      <c r="K723" s="2">
        <f t="shared" si="297"/>
        <v>9.230319597232509E-19</v>
      </c>
      <c r="L723" s="5">
        <f t="shared" si="298"/>
        <v>-7.156597501886911</v>
      </c>
      <c r="M723" s="5">
        <f t="shared" si="299"/>
        <v>-1.0199109652644666E-22</v>
      </c>
      <c r="N723" s="2">
        <f t="shared" si="275"/>
        <v>-1339.883490539456</v>
      </c>
      <c r="O723" s="2">
        <f t="shared" si="276"/>
        <v>3087.9677069553622</v>
      </c>
      <c r="P723" s="2">
        <f t="shared" si="277"/>
        <v>3366.130170896449</v>
      </c>
      <c r="Q723" s="2">
        <f t="shared" si="285"/>
        <v>12118.068615227216</v>
      </c>
      <c r="R723" s="2">
        <f t="shared" si="278"/>
        <v>440071.48181991454</v>
      </c>
      <c r="S723" s="18">
        <f t="shared" si="279"/>
        <v>1814.9820998052587</v>
      </c>
      <c r="T723" s="14">
        <f t="shared" si="280"/>
        <v>1.4235008820986292E-25</v>
      </c>
      <c r="U723" s="3">
        <f t="shared" si="281"/>
        <v>1181.2044380049556</v>
      </c>
      <c r="V723" s="2">
        <f t="shared" si="286"/>
        <v>908.2044380049556</v>
      </c>
      <c r="W723" s="2">
        <f t="shared" si="282"/>
        <v>603.0671929107197</v>
      </c>
      <c r="X723" s="5">
        <f t="shared" si="283"/>
        <v>5.581683451639498</v>
      </c>
      <c r="Y723" s="2">
        <f t="shared" si="284"/>
        <v>8268.334213435917</v>
      </c>
    </row>
    <row r="724" spans="1:25" ht="9.75">
      <c r="A724" s="5">
        <f t="shared" si="287"/>
        <v>710</v>
      </c>
      <c r="B724" s="2">
        <f t="shared" si="288"/>
        <v>6970</v>
      </c>
      <c r="C724" s="2">
        <f t="shared" si="289"/>
        <v>0</v>
      </c>
      <c r="D724" s="3">
        <f t="shared" si="290"/>
        <v>0</v>
      </c>
      <c r="E724" s="2">
        <f t="shared" si="291"/>
        <v>0</v>
      </c>
      <c r="F724" s="2">
        <f t="shared" si="292"/>
        <v>0</v>
      </c>
      <c r="G724" s="2">
        <f t="shared" si="293"/>
        <v>0</v>
      </c>
      <c r="H724" s="5">
        <f t="shared" si="294"/>
        <v>45</v>
      </c>
      <c r="I724" s="2">
        <f t="shared" si="295"/>
        <v>-66.54359915606696</v>
      </c>
      <c r="J724" s="5">
        <f t="shared" si="296"/>
        <v>0.2</v>
      </c>
      <c r="K724" s="2">
        <f t="shared" si="297"/>
        <v>1.1023573478433027E-18</v>
      </c>
      <c r="L724" s="5">
        <f t="shared" si="298"/>
        <v>-7.159677197731292</v>
      </c>
      <c r="M724" s="5">
        <f t="shared" si="299"/>
        <v>-1.215885459924204E-22</v>
      </c>
      <c r="N724" s="2">
        <f t="shared" si="275"/>
        <v>-1347.0431677371873</v>
      </c>
      <c r="O724" s="2">
        <f t="shared" si="276"/>
        <v>3087.9677069553622</v>
      </c>
      <c r="P724" s="2">
        <f t="shared" si="277"/>
        <v>3368.986472953935</v>
      </c>
      <c r="Q724" s="2">
        <f t="shared" si="285"/>
        <v>12128.351302634166</v>
      </c>
      <c r="R724" s="2">
        <f t="shared" si="278"/>
        <v>438728.0184907762</v>
      </c>
      <c r="S724" s="18">
        <f t="shared" si="279"/>
        <v>1818.070067512214</v>
      </c>
      <c r="T724" s="14">
        <f t="shared" si="280"/>
        <v>1.6971752185964285E-25</v>
      </c>
      <c r="U724" s="3">
        <f t="shared" si="281"/>
        <v>1177.36213288362</v>
      </c>
      <c r="V724" s="2">
        <f t="shared" si="286"/>
        <v>904.36213288362</v>
      </c>
      <c r="W724" s="2">
        <f t="shared" si="282"/>
        <v>601.8043373813296</v>
      </c>
      <c r="X724" s="5">
        <f t="shared" si="283"/>
        <v>5.598142558449521</v>
      </c>
      <c r="Y724" s="2">
        <f t="shared" si="284"/>
        <v>8283.879628516444</v>
      </c>
    </row>
    <row r="725" spans="1:25" ht="9.75">
      <c r="A725" s="5">
        <f t="shared" si="287"/>
        <v>711</v>
      </c>
      <c r="B725" s="2">
        <f t="shared" si="288"/>
        <v>6970</v>
      </c>
      <c r="C725" s="2">
        <f t="shared" si="289"/>
        <v>0</v>
      </c>
      <c r="D725" s="3">
        <f t="shared" si="290"/>
        <v>0</v>
      </c>
      <c r="E725" s="2">
        <f t="shared" si="291"/>
        <v>0</v>
      </c>
      <c r="F725" s="2">
        <f t="shared" si="292"/>
        <v>0</v>
      </c>
      <c r="G725" s="2">
        <f t="shared" si="293"/>
        <v>0</v>
      </c>
      <c r="H725" s="5">
        <f t="shared" si="294"/>
        <v>45</v>
      </c>
      <c r="I725" s="2">
        <f t="shared" si="295"/>
        <v>-66.43189793766054</v>
      </c>
      <c r="J725" s="5">
        <f t="shared" si="296"/>
        <v>0.2</v>
      </c>
      <c r="K725" s="2">
        <f t="shared" si="297"/>
        <v>1.317765495286574E-18</v>
      </c>
      <c r="L725" s="5">
        <f t="shared" si="298"/>
        <v>-7.162775270569634</v>
      </c>
      <c r="M725" s="5">
        <f t="shared" si="299"/>
        <v>-1.4508799082969459E-22</v>
      </c>
      <c r="N725" s="2">
        <f t="shared" si="275"/>
        <v>-1354.205943007757</v>
      </c>
      <c r="O725" s="2">
        <f t="shared" si="276"/>
        <v>3087.9677069553622</v>
      </c>
      <c r="P725" s="2">
        <f t="shared" si="277"/>
        <v>3371.8568023088833</v>
      </c>
      <c r="Q725" s="2">
        <f t="shared" si="285"/>
        <v>12138.68448831198</v>
      </c>
      <c r="R725" s="2">
        <f t="shared" si="278"/>
        <v>437377.3939354037</v>
      </c>
      <c r="S725" s="18">
        <f t="shared" si="279"/>
        <v>1821.1580352191695</v>
      </c>
      <c r="T725" s="14">
        <f t="shared" si="280"/>
        <v>2.0253622058699573E-25</v>
      </c>
      <c r="U725" s="3">
        <f t="shared" si="281"/>
        <v>1173.4993466552546</v>
      </c>
      <c r="V725" s="2">
        <f t="shared" si="286"/>
        <v>900.4993466552546</v>
      </c>
      <c r="W725" s="2">
        <f t="shared" si="282"/>
        <v>600.5347502992795</v>
      </c>
      <c r="X725" s="5">
        <f t="shared" si="283"/>
        <v>5.614757182042341</v>
      </c>
      <c r="Y725" s="2">
        <f t="shared" si="284"/>
        <v>8299.529657912119</v>
      </c>
    </row>
    <row r="726" spans="1:25" ht="9.75">
      <c r="A726" s="5">
        <f t="shared" si="287"/>
        <v>712</v>
      </c>
      <c r="B726" s="2">
        <f t="shared" si="288"/>
        <v>6970</v>
      </c>
      <c r="C726" s="2">
        <f t="shared" si="289"/>
        <v>0</v>
      </c>
      <c r="D726" s="3">
        <f t="shared" si="290"/>
        <v>0</v>
      </c>
      <c r="E726" s="2">
        <f t="shared" si="291"/>
        <v>0</v>
      </c>
      <c r="F726" s="2">
        <f t="shared" si="292"/>
        <v>0</v>
      </c>
      <c r="G726" s="2">
        <f t="shared" si="293"/>
        <v>0</v>
      </c>
      <c r="H726" s="5">
        <f t="shared" si="294"/>
        <v>45</v>
      </c>
      <c r="I726" s="2">
        <f t="shared" si="295"/>
        <v>-66.32033817618567</v>
      </c>
      <c r="J726" s="5">
        <f t="shared" si="296"/>
        <v>0.2</v>
      </c>
      <c r="K726" s="2">
        <f t="shared" si="297"/>
        <v>1.5767545616267498E-18</v>
      </c>
      <c r="L726" s="5">
        <f t="shared" si="298"/>
        <v>-7.165891759184055</v>
      </c>
      <c r="M726" s="5">
        <f t="shared" si="299"/>
        <v>-1.732921286016654E-22</v>
      </c>
      <c r="N726" s="2">
        <f t="shared" si="275"/>
        <v>-1361.371834766941</v>
      </c>
      <c r="O726" s="2">
        <f t="shared" si="276"/>
        <v>3087.9677069553622</v>
      </c>
      <c r="P726" s="2">
        <f t="shared" si="277"/>
        <v>3374.7411503248463</v>
      </c>
      <c r="Q726" s="2">
        <f t="shared" si="285"/>
        <v>12149.068141169448</v>
      </c>
      <c r="R726" s="2">
        <f t="shared" si="278"/>
        <v>436019.6050465164</v>
      </c>
      <c r="S726" s="18">
        <f t="shared" si="279"/>
        <v>1824.246002926125</v>
      </c>
      <c r="T726" s="14">
        <f t="shared" si="280"/>
        <v>2.4192791173874575E-25</v>
      </c>
      <c r="U726" s="3">
        <f t="shared" si="281"/>
        <v>1169.6160704330368</v>
      </c>
      <c r="V726" s="2">
        <f t="shared" si="286"/>
        <v>896.6160704330368</v>
      </c>
      <c r="W726" s="2">
        <f t="shared" si="282"/>
        <v>599.2584287437254</v>
      </c>
      <c r="X726" s="5">
        <f t="shared" si="283"/>
        <v>5.631528883789908</v>
      </c>
      <c r="Y726" s="2">
        <f t="shared" si="284"/>
        <v>8315.284384084705</v>
      </c>
    </row>
    <row r="727" spans="1:25" ht="9.75">
      <c r="A727" s="5">
        <f t="shared" si="287"/>
        <v>713</v>
      </c>
      <c r="B727" s="2">
        <f t="shared" si="288"/>
        <v>6970</v>
      </c>
      <c r="C727" s="2">
        <f t="shared" si="289"/>
        <v>0</v>
      </c>
      <c r="D727" s="3">
        <f t="shared" si="290"/>
        <v>0</v>
      </c>
      <c r="E727" s="2">
        <f t="shared" si="291"/>
        <v>0</v>
      </c>
      <c r="F727" s="2">
        <f t="shared" si="292"/>
        <v>0</v>
      </c>
      <c r="G727" s="2">
        <f t="shared" si="293"/>
        <v>0</v>
      </c>
      <c r="H727" s="5">
        <f t="shared" si="294"/>
        <v>45</v>
      </c>
      <c r="I727" s="2">
        <f t="shared" si="295"/>
        <v>-66.20892019252928</v>
      </c>
      <c r="J727" s="5">
        <f t="shared" si="296"/>
        <v>0.2</v>
      </c>
      <c r="K727" s="2">
        <f t="shared" si="297"/>
        <v>1.888428133360348E-18</v>
      </c>
      <c r="L727" s="5">
        <f t="shared" si="298"/>
        <v>-7.1690267026273995</v>
      </c>
      <c r="M727" s="5">
        <f t="shared" si="299"/>
        <v>-2.0717385413066817E-22</v>
      </c>
      <c r="N727" s="2">
        <f t="shared" si="275"/>
        <v>-1368.5408614695684</v>
      </c>
      <c r="O727" s="2">
        <f t="shared" si="276"/>
        <v>3087.9677069553622</v>
      </c>
      <c r="P727" s="2">
        <f t="shared" si="277"/>
        <v>3377.6395084009523</v>
      </c>
      <c r="Q727" s="2">
        <f t="shared" si="285"/>
        <v>12159.502230243428</v>
      </c>
      <c r="R727" s="2">
        <f t="shared" si="278"/>
        <v>434654.64869839814</v>
      </c>
      <c r="S727" s="18">
        <f t="shared" si="279"/>
        <v>1827.3339706330803</v>
      </c>
      <c r="T727" s="14">
        <f t="shared" si="280"/>
        <v>2.8925220935722008E-25</v>
      </c>
      <c r="U727" s="3">
        <f t="shared" si="281"/>
        <v>1165.7122952774187</v>
      </c>
      <c r="V727" s="2">
        <f t="shared" si="286"/>
        <v>892.7122952774187</v>
      </c>
      <c r="W727" s="2">
        <f t="shared" si="282"/>
        <v>597.9753697764943</v>
      </c>
      <c r="X727" s="5">
        <f t="shared" si="283"/>
        <v>5.648459249522961</v>
      </c>
      <c r="Y727" s="2">
        <f t="shared" si="284"/>
        <v>8331.1438757242</v>
      </c>
    </row>
    <row r="728" spans="1:25" ht="9.75">
      <c r="A728" s="5">
        <f t="shared" si="287"/>
        <v>714</v>
      </c>
      <c r="B728" s="2">
        <f t="shared" si="288"/>
        <v>6970</v>
      </c>
      <c r="C728" s="2">
        <f t="shared" si="289"/>
        <v>0</v>
      </c>
      <c r="D728" s="3">
        <f t="shared" si="290"/>
        <v>0</v>
      </c>
      <c r="E728" s="2">
        <f t="shared" si="291"/>
        <v>0</v>
      </c>
      <c r="F728" s="2">
        <f t="shared" si="292"/>
        <v>0</v>
      </c>
      <c r="G728" s="2">
        <f t="shared" si="293"/>
        <v>0</v>
      </c>
      <c r="H728" s="5">
        <f t="shared" si="294"/>
        <v>45</v>
      </c>
      <c r="I728" s="2">
        <f t="shared" si="295"/>
        <v>-66.09764430298654</v>
      </c>
      <c r="J728" s="5">
        <f t="shared" si="296"/>
        <v>0.2</v>
      </c>
      <c r="K728" s="2">
        <f t="shared" si="297"/>
        <v>2.2638486945378583E-18</v>
      </c>
      <c r="L728" s="5">
        <f t="shared" si="298"/>
        <v>-7.172180140224456</v>
      </c>
      <c r="M728" s="5">
        <f t="shared" si="299"/>
        <v>-2.4791338003673035E-22</v>
      </c>
      <c r="N728" s="2">
        <f t="shared" si="275"/>
        <v>-1375.713041609793</v>
      </c>
      <c r="O728" s="2">
        <f t="shared" si="276"/>
        <v>3087.9677069553622</v>
      </c>
      <c r="P728" s="2">
        <f t="shared" si="277"/>
        <v>3380.5518679728057</v>
      </c>
      <c r="Q728" s="2">
        <f t="shared" si="285"/>
        <v>12169.986724702101</v>
      </c>
      <c r="R728" s="2">
        <f t="shared" si="278"/>
        <v>433282.5217468585</v>
      </c>
      <c r="S728" s="18">
        <f t="shared" si="279"/>
        <v>1830.4219383400357</v>
      </c>
      <c r="T728" s="14">
        <f t="shared" si="280"/>
        <v>3.461585035124761E-25</v>
      </c>
      <c r="U728" s="3">
        <f t="shared" si="281"/>
        <v>1161.7880121960152</v>
      </c>
      <c r="V728" s="2">
        <f t="shared" si="286"/>
        <v>888.7880121960152</v>
      </c>
      <c r="W728" s="2">
        <f t="shared" si="282"/>
        <v>596.685570442047</v>
      </c>
      <c r="X728" s="5">
        <f t="shared" si="283"/>
        <v>5.6655498899837085</v>
      </c>
      <c r="Y728" s="2">
        <f t="shared" si="284"/>
        <v>8347.108187164957</v>
      </c>
    </row>
    <row r="729" spans="1:25" ht="9.75">
      <c r="A729" s="5">
        <f t="shared" si="287"/>
        <v>715</v>
      </c>
      <c r="B729" s="2">
        <f t="shared" si="288"/>
        <v>6970</v>
      </c>
      <c r="C729" s="2">
        <f t="shared" si="289"/>
        <v>0</v>
      </c>
      <c r="D729" s="3">
        <f t="shared" si="290"/>
        <v>0</v>
      </c>
      <c r="E729" s="2">
        <f t="shared" si="291"/>
        <v>0</v>
      </c>
      <c r="F729" s="2">
        <f t="shared" si="292"/>
        <v>0</v>
      </c>
      <c r="G729" s="2">
        <f t="shared" si="293"/>
        <v>0</v>
      </c>
      <c r="H729" s="5">
        <f t="shared" si="294"/>
        <v>45</v>
      </c>
      <c r="I729" s="2">
        <f t="shared" si="295"/>
        <v>-65.98651081927234</v>
      </c>
      <c r="J729" s="5">
        <f t="shared" si="296"/>
        <v>0.2</v>
      </c>
      <c r="K729" s="2">
        <f t="shared" si="297"/>
        <v>2.7164709911479257E-18</v>
      </c>
      <c r="L729" s="5">
        <f t="shared" si="298"/>
        <v>-7.175352111573181</v>
      </c>
      <c r="M729" s="5">
        <f t="shared" si="299"/>
        <v>-2.969436709082343E-22</v>
      </c>
      <c r="N729" s="2">
        <f t="shared" si="275"/>
        <v>-1382.8883937213661</v>
      </c>
      <c r="O729" s="2">
        <f t="shared" si="276"/>
        <v>3087.9677069553622</v>
      </c>
      <c r="P729" s="2">
        <f t="shared" si="277"/>
        <v>3383.4782205133843</v>
      </c>
      <c r="Q729" s="2">
        <f t="shared" si="285"/>
        <v>12180.521593848183</v>
      </c>
      <c r="R729" s="2">
        <f t="shared" si="278"/>
        <v>431903.2210291929</v>
      </c>
      <c r="S729" s="18">
        <f t="shared" si="279"/>
        <v>1833.509906046991</v>
      </c>
      <c r="T729" s="14">
        <f t="shared" si="280"/>
        <v>4.146494713426058E-25</v>
      </c>
      <c r="U729" s="3">
        <f t="shared" si="281"/>
        <v>1157.8432121434917</v>
      </c>
      <c r="V729" s="2">
        <f t="shared" si="286"/>
        <v>884.8432121434917</v>
      </c>
      <c r="W729" s="2">
        <f t="shared" si="282"/>
        <v>595.3890277674413</v>
      </c>
      <c r="X729" s="5">
        <f t="shared" si="283"/>
        <v>5.682802441288806</v>
      </c>
      <c r="Y729" s="2">
        <f t="shared" si="284"/>
        <v>8363.17735778148</v>
      </c>
    </row>
    <row r="730" spans="1:25" ht="9.75">
      <c r="A730" s="5">
        <f t="shared" si="287"/>
        <v>716</v>
      </c>
      <c r="B730" s="2">
        <f t="shared" si="288"/>
        <v>6970</v>
      </c>
      <c r="C730" s="2">
        <f t="shared" si="289"/>
        <v>0</v>
      </c>
      <c r="D730" s="3">
        <f t="shared" si="290"/>
        <v>0</v>
      </c>
      <c r="E730" s="2">
        <f t="shared" si="291"/>
        <v>0</v>
      </c>
      <c r="F730" s="2">
        <f t="shared" si="292"/>
        <v>0</v>
      </c>
      <c r="G730" s="2">
        <f t="shared" si="293"/>
        <v>0</v>
      </c>
      <c r="H730" s="5">
        <f t="shared" si="294"/>
        <v>45</v>
      </c>
      <c r="I730" s="2">
        <f t="shared" si="295"/>
        <v>-65.87552004853275</v>
      </c>
      <c r="J730" s="5">
        <f t="shared" si="296"/>
        <v>0.2</v>
      </c>
      <c r="K730" s="2">
        <f t="shared" si="297"/>
        <v>3.2626738005106313E-18</v>
      </c>
      <c r="L730" s="5">
        <f t="shared" si="298"/>
        <v>-7.178542656545954</v>
      </c>
      <c r="M730" s="5">
        <f t="shared" si="299"/>
        <v>-3.560061002369774E-22</v>
      </c>
      <c r="N730" s="2">
        <f t="shared" si="275"/>
        <v>-1390.066936377912</v>
      </c>
      <c r="O730" s="2">
        <f t="shared" si="276"/>
        <v>3087.9677069553622</v>
      </c>
      <c r="P730" s="2">
        <f t="shared" si="277"/>
        <v>3386.418557533937</v>
      </c>
      <c r="Q730" s="2">
        <f t="shared" si="285"/>
        <v>12191.106807122174</v>
      </c>
      <c r="R730" s="2">
        <f t="shared" si="278"/>
        <v>430516.74336414324</v>
      </c>
      <c r="S730" s="18">
        <f t="shared" si="279"/>
        <v>1836.5978737539465</v>
      </c>
      <c r="T730" s="14">
        <f t="shared" si="280"/>
        <v>4.971588785273232E-25</v>
      </c>
      <c r="U730" s="3">
        <f t="shared" si="281"/>
        <v>1153.8778860214497</v>
      </c>
      <c r="V730" s="2">
        <f t="shared" si="286"/>
        <v>880.8778860214497</v>
      </c>
      <c r="W730" s="2">
        <f t="shared" si="282"/>
        <v>594.0857387622946</v>
      </c>
      <c r="X730" s="5">
        <f t="shared" si="283"/>
        <v>5.700218565402914</v>
      </c>
      <c r="Y730" s="2">
        <f t="shared" si="284"/>
        <v>8379.351411363137</v>
      </c>
    </row>
    <row r="731" spans="1:25" ht="9.75">
      <c r="A731" s="5">
        <f t="shared" si="287"/>
        <v>717</v>
      </c>
      <c r="B731" s="2">
        <f t="shared" si="288"/>
        <v>6970</v>
      </c>
      <c r="C731" s="2">
        <f t="shared" si="289"/>
        <v>0</v>
      </c>
      <c r="D731" s="3">
        <f t="shared" si="290"/>
        <v>0</v>
      </c>
      <c r="E731" s="2">
        <f t="shared" si="291"/>
        <v>0</v>
      </c>
      <c r="F731" s="2">
        <f t="shared" si="292"/>
        <v>0</v>
      </c>
      <c r="G731" s="2">
        <f t="shared" si="293"/>
        <v>0</v>
      </c>
      <c r="H731" s="5">
        <f t="shared" si="294"/>
        <v>45</v>
      </c>
      <c r="I731" s="2">
        <f t="shared" si="295"/>
        <v>-65.764672293357</v>
      </c>
      <c r="J731" s="5">
        <f t="shared" si="296"/>
        <v>0.2</v>
      </c>
      <c r="K731" s="2">
        <f t="shared" si="297"/>
        <v>3.922413007975267E-18</v>
      </c>
      <c r="L731" s="5">
        <f t="shared" si="298"/>
        <v>-7.181751815290812</v>
      </c>
      <c r="M731" s="5">
        <f t="shared" si="299"/>
        <v>-4.272186881858707E-22</v>
      </c>
      <c r="N731" s="2">
        <f t="shared" si="275"/>
        <v>-1397.248688193203</v>
      </c>
      <c r="O731" s="2">
        <f t="shared" si="276"/>
        <v>3087.9677069553622</v>
      </c>
      <c r="P731" s="2">
        <f t="shared" si="277"/>
        <v>3389.3728705848794</v>
      </c>
      <c r="Q731" s="2">
        <f t="shared" si="285"/>
        <v>12201.742334105566</v>
      </c>
      <c r="R731" s="2">
        <f t="shared" si="278"/>
        <v>429123.08555185766</v>
      </c>
      <c r="S731" s="18">
        <f t="shared" si="279"/>
        <v>1839.6858414609019</v>
      </c>
      <c r="T731" s="14">
        <f t="shared" si="280"/>
        <v>5.966469674251832E-25</v>
      </c>
      <c r="U731" s="3">
        <f t="shared" si="281"/>
        <v>1149.8920246783127</v>
      </c>
      <c r="V731" s="2">
        <f t="shared" si="286"/>
        <v>876.8920246783127</v>
      </c>
      <c r="W731" s="2">
        <f t="shared" si="282"/>
        <v>592.7757004187463</v>
      </c>
      <c r="X731" s="5">
        <f t="shared" si="283"/>
        <v>5.717799950623097</v>
      </c>
      <c r="Y731" s="2">
        <f t="shared" si="284"/>
        <v>8395.63035546701</v>
      </c>
    </row>
    <row r="732" spans="1:25" ht="9.75">
      <c r="A732" s="5">
        <f t="shared" si="287"/>
        <v>718</v>
      </c>
      <c r="B732" s="2">
        <f t="shared" si="288"/>
        <v>6970</v>
      </c>
      <c r="C732" s="2">
        <f t="shared" si="289"/>
        <v>0</v>
      </c>
      <c r="D732" s="3">
        <f t="shared" si="290"/>
        <v>0</v>
      </c>
      <c r="E732" s="2">
        <f t="shared" si="291"/>
        <v>0</v>
      </c>
      <c r="F732" s="2">
        <f t="shared" si="292"/>
        <v>0</v>
      </c>
      <c r="G732" s="2">
        <f t="shared" si="293"/>
        <v>0</v>
      </c>
      <c r="H732" s="5">
        <f t="shared" si="294"/>
        <v>45</v>
      </c>
      <c r="I732" s="2">
        <f t="shared" si="295"/>
        <v>-65.65396785178953</v>
      </c>
      <c r="J732" s="5">
        <f t="shared" si="296"/>
        <v>0.2</v>
      </c>
      <c r="K732" s="2">
        <f t="shared" si="297"/>
        <v>4.720024349419029E-18</v>
      </c>
      <c r="L732" s="5">
        <f t="shared" si="298"/>
        <v>-7.184979628232703</v>
      </c>
      <c r="M732" s="5">
        <f t="shared" si="299"/>
        <v>-5.131598351711897E-22</v>
      </c>
      <c r="N732" s="2">
        <f t="shared" si="275"/>
        <v>-1404.4336678214356</v>
      </c>
      <c r="O732" s="2">
        <f t="shared" si="276"/>
        <v>3087.9677069553622</v>
      </c>
      <c r="P732" s="2">
        <f t="shared" si="277"/>
        <v>3392.3411512566845</v>
      </c>
      <c r="Q732" s="2">
        <f t="shared" si="285"/>
        <v>12212.428144524065</v>
      </c>
      <c r="R732" s="2">
        <f t="shared" si="278"/>
        <v>427722.24437385035</v>
      </c>
      <c r="S732" s="18">
        <f t="shared" si="279"/>
        <v>1842.7738091678573</v>
      </c>
      <c r="T732" s="14">
        <f t="shared" si="280"/>
        <v>7.16717506518017E-25</v>
      </c>
      <c r="U732" s="3">
        <f t="shared" si="281"/>
        <v>1145.885618909212</v>
      </c>
      <c r="V732" s="2">
        <f t="shared" si="286"/>
        <v>872.8856189092121</v>
      </c>
      <c r="W732" s="2">
        <f t="shared" si="282"/>
        <v>591.4589097114193</v>
      </c>
      <c r="X732" s="5">
        <f t="shared" si="283"/>
        <v>5.73554831207438</v>
      </c>
      <c r="Y732" s="2">
        <f t="shared" si="284"/>
        <v>8412.014180748176</v>
      </c>
    </row>
    <row r="733" spans="1:25" ht="9.75">
      <c r="A733" s="5">
        <f t="shared" si="287"/>
        <v>719</v>
      </c>
      <c r="B733" s="2">
        <f t="shared" si="288"/>
        <v>6970</v>
      </c>
      <c r="C733" s="2">
        <f t="shared" si="289"/>
        <v>0</v>
      </c>
      <c r="D733" s="3">
        <f t="shared" si="290"/>
        <v>0</v>
      </c>
      <c r="E733" s="2">
        <f t="shared" si="291"/>
        <v>0</v>
      </c>
      <c r="F733" s="2">
        <f t="shared" si="292"/>
        <v>0</v>
      </c>
      <c r="G733" s="2">
        <f t="shared" si="293"/>
        <v>0</v>
      </c>
      <c r="H733" s="5">
        <f t="shared" si="294"/>
        <v>45</v>
      </c>
      <c r="I733" s="2">
        <f t="shared" si="295"/>
        <v>-65.54340701734233</v>
      </c>
      <c r="J733" s="5">
        <f t="shared" si="296"/>
        <v>0.2</v>
      </c>
      <c r="K733" s="2">
        <f t="shared" si="297"/>
        <v>5.68521096336809E-18</v>
      </c>
      <c r="L733" s="5">
        <f t="shared" si="298"/>
        <v>-7.188226136074786</v>
      </c>
      <c r="M733" s="5">
        <f t="shared" si="299"/>
        <v>-6.169711576691892E-22</v>
      </c>
      <c r="N733" s="2">
        <f t="shared" si="275"/>
        <v>-1411.6218939575103</v>
      </c>
      <c r="O733" s="2">
        <f t="shared" si="276"/>
        <v>3087.9677069553622</v>
      </c>
      <c r="P733" s="2">
        <f t="shared" si="277"/>
        <v>3395.3233911807793</v>
      </c>
      <c r="Q733" s="2">
        <f t="shared" si="285"/>
        <v>12223.164208250806</v>
      </c>
      <c r="R733" s="2">
        <f t="shared" si="278"/>
        <v>426314.2165929609</v>
      </c>
      <c r="S733" s="18">
        <f t="shared" si="279"/>
        <v>1845.8617768748127</v>
      </c>
      <c r="T733" s="14">
        <f t="shared" si="280"/>
        <v>8.617615422080352E-25</v>
      </c>
      <c r="U733" s="3">
        <f t="shared" si="281"/>
        <v>1141.8586594558683</v>
      </c>
      <c r="V733" s="2">
        <f t="shared" si="286"/>
        <v>868.8586594558683</v>
      </c>
      <c r="W733" s="2">
        <f t="shared" si="282"/>
        <v>590.1353635973833</v>
      </c>
      <c r="X733" s="5">
        <f t="shared" si="283"/>
        <v>5.753465392216726</v>
      </c>
      <c r="Y733" s="2">
        <f t="shared" si="284"/>
        <v>8428.50286026644</v>
      </c>
    </row>
    <row r="734" spans="1:25" ht="9.75">
      <c r="A734" s="5">
        <f t="shared" si="287"/>
        <v>720</v>
      </c>
      <c r="B734" s="2">
        <f t="shared" si="288"/>
        <v>6970</v>
      </c>
      <c r="C734" s="2">
        <f t="shared" si="289"/>
        <v>0</v>
      </c>
      <c r="D734" s="3">
        <f t="shared" si="290"/>
        <v>0</v>
      </c>
      <c r="E734" s="2">
        <f t="shared" si="291"/>
        <v>0</v>
      </c>
      <c r="F734" s="2">
        <f t="shared" si="292"/>
        <v>0</v>
      </c>
      <c r="G734" s="2">
        <f t="shared" si="293"/>
        <v>0</v>
      </c>
      <c r="H734" s="5">
        <f t="shared" si="294"/>
        <v>45</v>
      </c>
      <c r="I734" s="2">
        <f t="shared" si="295"/>
        <v>-65.43299007900755</v>
      </c>
      <c r="J734" s="5">
        <f t="shared" si="296"/>
        <v>0.2</v>
      </c>
      <c r="K734" s="2">
        <f t="shared" si="297"/>
        <v>6.8542593417372256E-18</v>
      </c>
      <c r="L734" s="5">
        <f t="shared" si="298"/>
        <v>-7.191491379799668</v>
      </c>
      <c r="M734" s="5">
        <f t="shared" si="299"/>
        <v>-7.424838917927979E-22</v>
      </c>
      <c r="N734" s="2">
        <f t="shared" si="275"/>
        <v>-1418.81338533731</v>
      </c>
      <c r="O734" s="2">
        <f t="shared" si="276"/>
        <v>3087.9677069553622</v>
      </c>
      <c r="P734" s="2">
        <f t="shared" si="277"/>
        <v>3398.31958203043</v>
      </c>
      <c r="Q734" s="2">
        <f t="shared" si="285"/>
        <v>12233.950495309547</v>
      </c>
      <c r="R734" s="2">
        <f t="shared" si="278"/>
        <v>424898.99895331345</v>
      </c>
      <c r="S734" s="18">
        <f t="shared" si="279"/>
        <v>1848.949744581768</v>
      </c>
      <c r="T734" s="14">
        <f t="shared" si="280"/>
        <v>1.0371340947845133E-24</v>
      </c>
      <c r="U734" s="3">
        <f t="shared" si="281"/>
        <v>1137.8111370064767</v>
      </c>
      <c r="V734" s="2">
        <f t="shared" si="286"/>
        <v>864.8111370064767</v>
      </c>
      <c r="W734" s="2">
        <f t="shared" si="282"/>
        <v>588.8050590161147</v>
      </c>
      <c r="X734" s="5">
        <f t="shared" si="283"/>
        <v>5.771552961363777</v>
      </c>
      <c r="Y734" s="2">
        <f t="shared" si="284"/>
        <v>8445.096348768868</v>
      </c>
    </row>
    <row r="735" spans="1:25" ht="9.75">
      <c r="A735" s="5">
        <f t="shared" si="287"/>
        <v>721</v>
      </c>
      <c r="B735" s="2">
        <f t="shared" si="288"/>
        <v>6970</v>
      </c>
      <c r="C735" s="2">
        <f t="shared" si="289"/>
        <v>0</v>
      </c>
      <c r="D735" s="3">
        <f t="shared" si="290"/>
        <v>0</v>
      </c>
      <c r="E735" s="2">
        <f t="shared" si="291"/>
        <v>0</v>
      </c>
      <c r="F735" s="2">
        <f t="shared" si="292"/>
        <v>0</v>
      </c>
      <c r="G735" s="2">
        <f t="shared" si="293"/>
        <v>0</v>
      </c>
      <c r="H735" s="5">
        <f t="shared" si="294"/>
        <v>45</v>
      </c>
      <c r="I735" s="2">
        <f t="shared" si="295"/>
        <v>-65.32271732127028</v>
      </c>
      <c r="J735" s="5">
        <f t="shared" si="296"/>
        <v>0.2</v>
      </c>
      <c r="K735" s="2">
        <f t="shared" si="297"/>
        <v>8.271537787928111E-18</v>
      </c>
      <c r="L735" s="5">
        <f t="shared" si="298"/>
        <v>-7.1947754006707285</v>
      </c>
      <c r="M735" s="5">
        <f t="shared" si="299"/>
        <v>-8.943743985824263E-22</v>
      </c>
      <c r="N735" s="2">
        <f t="shared" si="275"/>
        <v>-1426.0081607379807</v>
      </c>
      <c r="O735" s="2">
        <f t="shared" si="276"/>
        <v>3087.9677069553622</v>
      </c>
      <c r="P735" s="2">
        <f t="shared" si="277"/>
        <v>3401.3297155216333</v>
      </c>
      <c r="Q735" s="2">
        <f t="shared" si="285"/>
        <v>12244.78697587788</v>
      </c>
      <c r="R735" s="2">
        <f t="shared" si="278"/>
        <v>423476.5881802758</v>
      </c>
      <c r="S735" s="18">
        <f t="shared" si="279"/>
        <v>1852.0377122887235</v>
      </c>
      <c r="T735" s="14">
        <f t="shared" si="280"/>
        <v>1.249371533580093E-24</v>
      </c>
      <c r="U735" s="3">
        <f t="shared" si="281"/>
        <v>1133.7430421955887</v>
      </c>
      <c r="V735" s="2">
        <f t="shared" si="286"/>
        <v>860.7430421955887</v>
      </c>
      <c r="W735" s="2">
        <f t="shared" si="282"/>
        <v>587.4679928894593</v>
      </c>
      <c r="X735" s="5">
        <f t="shared" si="283"/>
        <v>5.789812818213644</v>
      </c>
      <c r="Y735" s="2">
        <f t="shared" si="284"/>
        <v>8461.794581947059</v>
      </c>
    </row>
    <row r="736" spans="1:25" ht="9.75">
      <c r="A736" s="5">
        <f t="shared" si="287"/>
        <v>722</v>
      </c>
      <c r="B736" s="2">
        <f t="shared" si="288"/>
        <v>6970</v>
      </c>
      <c r="C736" s="2">
        <f t="shared" si="289"/>
        <v>0</v>
      </c>
      <c r="D736" s="3">
        <f t="shared" si="290"/>
        <v>0</v>
      </c>
      <c r="E736" s="2">
        <f t="shared" si="291"/>
        <v>0</v>
      </c>
      <c r="F736" s="2">
        <f t="shared" si="292"/>
        <v>0</v>
      </c>
      <c r="G736" s="2">
        <f t="shared" si="293"/>
        <v>0</v>
      </c>
      <c r="H736" s="5">
        <f t="shared" si="294"/>
        <v>45</v>
      </c>
      <c r="I736" s="2">
        <f t="shared" si="295"/>
        <v>-65.2125890241216</v>
      </c>
      <c r="J736" s="5">
        <f t="shared" si="296"/>
        <v>0.2</v>
      </c>
      <c r="K736" s="2">
        <f t="shared" si="297"/>
        <v>9.991344605784251E-18</v>
      </c>
      <c r="L736" s="5">
        <f t="shared" si="298"/>
        <v>-7.198078240233412</v>
      </c>
      <c r="M736" s="5">
        <f t="shared" si="299"/>
        <v>-1.0783556346797255E-21</v>
      </c>
      <c r="N736" s="2">
        <f t="shared" si="275"/>
        <v>-1433.206238978214</v>
      </c>
      <c r="O736" s="2">
        <f t="shared" si="276"/>
        <v>3087.9677069553622</v>
      </c>
      <c r="P736" s="2">
        <f t="shared" si="277"/>
        <v>3404.353783414003</v>
      </c>
      <c r="Q736" s="2">
        <f t="shared" si="285"/>
        <v>12255.67362029041</v>
      </c>
      <c r="R736" s="2">
        <f t="shared" si="278"/>
        <v>422046.9809804177</v>
      </c>
      <c r="S736" s="18">
        <f t="shared" si="279"/>
        <v>1855.1256799956789</v>
      </c>
      <c r="T736" s="14">
        <f t="shared" si="280"/>
        <v>1.50645922471176E-24</v>
      </c>
      <c r="U736" s="3">
        <f t="shared" si="281"/>
        <v>1129.6543656039946</v>
      </c>
      <c r="V736" s="2">
        <f t="shared" si="286"/>
        <v>856.6543656039946</v>
      </c>
      <c r="W736" s="2">
        <f t="shared" si="282"/>
        <v>586.1241621215927</v>
      </c>
      <c r="X736" s="5">
        <f t="shared" si="283"/>
        <v>5.808246790392106</v>
      </c>
      <c r="Y736" s="2">
        <f t="shared" si="284"/>
        <v>8478.597475668383</v>
      </c>
    </row>
    <row r="737" spans="1:25" ht="9.75">
      <c r="A737" s="5">
        <f t="shared" si="287"/>
        <v>723</v>
      </c>
      <c r="B737" s="2">
        <f t="shared" si="288"/>
        <v>6970</v>
      </c>
      <c r="C737" s="2">
        <f t="shared" si="289"/>
        <v>0</v>
      </c>
      <c r="D737" s="3">
        <f t="shared" si="290"/>
        <v>0</v>
      </c>
      <c r="E737" s="2">
        <f t="shared" si="291"/>
        <v>0</v>
      </c>
      <c r="F737" s="2">
        <f t="shared" si="292"/>
        <v>0</v>
      </c>
      <c r="G737" s="2">
        <f t="shared" si="293"/>
        <v>0</v>
      </c>
      <c r="H737" s="5">
        <f t="shared" si="294"/>
        <v>45</v>
      </c>
      <c r="I737" s="2">
        <f t="shared" si="295"/>
        <v>-65.1026054630718</v>
      </c>
      <c r="J737" s="5">
        <f t="shared" si="296"/>
        <v>0.2</v>
      </c>
      <c r="K737" s="2">
        <f t="shared" si="297"/>
        <v>1.2080189606355452E-17</v>
      </c>
      <c r="L737" s="5">
        <f t="shared" si="298"/>
        <v>-7.201399940316526</v>
      </c>
      <c r="M737" s="5">
        <f t="shared" si="299"/>
        <v>-1.3014131083858888E-21</v>
      </c>
      <c r="N737" s="2">
        <f t="shared" si="275"/>
        <v>-1440.4076389185307</v>
      </c>
      <c r="O737" s="2">
        <f t="shared" si="276"/>
        <v>3087.9677069553622</v>
      </c>
      <c r="P737" s="2">
        <f t="shared" si="277"/>
        <v>3407.391777511652</v>
      </c>
      <c r="Q737" s="2">
        <f t="shared" si="285"/>
        <v>12266.610399041947</v>
      </c>
      <c r="R737" s="2">
        <f t="shared" si="278"/>
        <v>420610.1740414693</v>
      </c>
      <c r="S737" s="18">
        <f t="shared" si="279"/>
        <v>1858.2136477026343</v>
      </c>
      <c r="T737" s="14">
        <f t="shared" si="280"/>
        <v>1.8181613595556393E-24</v>
      </c>
      <c r="U737" s="3">
        <f t="shared" si="281"/>
        <v>1125.5450977586022</v>
      </c>
      <c r="V737" s="2">
        <f t="shared" si="286"/>
        <v>852.5450977586022</v>
      </c>
      <c r="W737" s="2">
        <f t="shared" si="282"/>
        <v>584.7735635989811</v>
      </c>
      <c r="X737" s="5">
        <f t="shared" si="283"/>
        <v>5.826856735008513</v>
      </c>
      <c r="Y737" s="2">
        <f t="shared" si="284"/>
        <v>8495.504925180077</v>
      </c>
    </row>
    <row r="738" spans="1:25" ht="9.75">
      <c r="A738" s="5">
        <f t="shared" si="287"/>
        <v>724</v>
      </c>
      <c r="B738" s="2">
        <f t="shared" si="288"/>
        <v>6970</v>
      </c>
      <c r="C738" s="2">
        <f t="shared" si="289"/>
        <v>0</v>
      </c>
      <c r="D738" s="3">
        <f t="shared" si="290"/>
        <v>0</v>
      </c>
      <c r="E738" s="2">
        <f t="shared" si="291"/>
        <v>0</v>
      </c>
      <c r="F738" s="2">
        <f t="shared" si="292"/>
        <v>0</v>
      </c>
      <c r="G738" s="2">
        <f t="shared" si="293"/>
        <v>0</v>
      </c>
      <c r="H738" s="5">
        <f t="shared" si="294"/>
        <v>45</v>
      </c>
      <c r="I738" s="2">
        <f t="shared" si="295"/>
        <v>-64.99276690916395</v>
      </c>
      <c r="J738" s="5">
        <f t="shared" si="296"/>
        <v>0.2</v>
      </c>
      <c r="K738" s="2">
        <f t="shared" si="297"/>
        <v>1.461961295324272E-17</v>
      </c>
      <c r="L738" s="5">
        <f t="shared" si="298"/>
        <v>-7.2047405430335925</v>
      </c>
      <c r="M738" s="5">
        <f t="shared" si="299"/>
        <v>-1.572095905971448E-21</v>
      </c>
      <c r="N738" s="2">
        <f t="shared" si="275"/>
        <v>-1447.6123794615642</v>
      </c>
      <c r="O738" s="2">
        <f t="shared" si="276"/>
        <v>3087.9677069553622</v>
      </c>
      <c r="P738" s="2">
        <f t="shared" si="277"/>
        <v>3410.443689664078</v>
      </c>
      <c r="Q738" s="2">
        <f t="shared" si="285"/>
        <v>12277.597282790683</v>
      </c>
      <c r="R738" s="2">
        <f t="shared" si="278"/>
        <v>419166.1640322792</v>
      </c>
      <c r="S738" s="18">
        <f t="shared" si="279"/>
        <v>1861.3016154095897</v>
      </c>
      <c r="T738" s="14">
        <f t="shared" si="280"/>
        <v>2.1964277576874086E-24</v>
      </c>
      <c r="U738" s="3">
        <f t="shared" si="281"/>
        <v>1121.4152291323187</v>
      </c>
      <c r="V738" s="2">
        <f t="shared" si="286"/>
        <v>848.4152291323187</v>
      </c>
      <c r="W738" s="2">
        <f t="shared" si="282"/>
        <v>583.4161941903425</v>
      </c>
      <c r="X738" s="5">
        <f t="shared" si="283"/>
        <v>5.845644539224778</v>
      </c>
      <c r="Y738" s="2">
        <f t="shared" si="284"/>
        <v>8512.51680428536</v>
      </c>
    </row>
    <row r="739" spans="1:25" ht="9.75">
      <c r="A739" s="5">
        <f t="shared" si="287"/>
        <v>725</v>
      </c>
      <c r="B739" s="2">
        <f t="shared" si="288"/>
        <v>6970</v>
      </c>
      <c r="C739" s="2">
        <f t="shared" si="289"/>
        <v>0</v>
      </c>
      <c r="D739" s="3">
        <f t="shared" si="290"/>
        <v>0</v>
      </c>
      <c r="E739" s="2">
        <f t="shared" si="291"/>
        <v>0</v>
      </c>
      <c r="F739" s="2">
        <f t="shared" si="292"/>
        <v>0</v>
      </c>
      <c r="G739" s="2">
        <f t="shared" si="293"/>
        <v>0</v>
      </c>
      <c r="H739" s="5">
        <f t="shared" si="294"/>
        <v>45</v>
      </c>
      <c r="I739" s="2">
        <f t="shared" si="295"/>
        <v>-64.88307362898753</v>
      </c>
      <c r="J739" s="5">
        <f t="shared" si="296"/>
        <v>0.2</v>
      </c>
      <c r="K739" s="2">
        <f t="shared" si="297"/>
        <v>1.7709670905159787E-17</v>
      </c>
      <c r="L739" s="5">
        <f t="shared" si="298"/>
        <v>-7.208100090784159</v>
      </c>
      <c r="M739" s="5">
        <f t="shared" si="299"/>
        <v>-1.9008759493922096E-21</v>
      </c>
      <c r="N739" s="2">
        <f t="shared" si="275"/>
        <v>-1454.8204795523484</v>
      </c>
      <c r="O739" s="2">
        <f t="shared" si="276"/>
        <v>3087.9677069553622</v>
      </c>
      <c r="P739" s="2">
        <f t="shared" si="277"/>
        <v>3413.509511767044</v>
      </c>
      <c r="Q739" s="2">
        <f t="shared" si="285"/>
        <v>12288.634242361359</v>
      </c>
      <c r="R739" s="2">
        <f t="shared" si="278"/>
        <v>417714.94760277227</v>
      </c>
      <c r="S739" s="18">
        <f t="shared" si="279"/>
        <v>1864.389583116545</v>
      </c>
      <c r="T739" s="14">
        <f t="shared" si="280"/>
        <v>2.6558960381664552E-24</v>
      </c>
      <c r="U739" s="3">
        <f t="shared" si="281"/>
        <v>1117.2647501439287</v>
      </c>
      <c r="V739" s="2">
        <f t="shared" si="286"/>
        <v>844.2647501439287</v>
      </c>
      <c r="W739" s="2">
        <f t="shared" si="282"/>
        <v>582.0520507466059</v>
      </c>
      <c r="X739" s="5">
        <f t="shared" si="283"/>
        <v>5.864612120837801</v>
      </c>
      <c r="Y739" s="2">
        <f t="shared" si="284"/>
        <v>8529.632964490454</v>
      </c>
    </row>
    <row r="740" spans="1:25" ht="9.75">
      <c r="A740" s="5">
        <f t="shared" si="287"/>
        <v>726</v>
      </c>
      <c r="B740" s="2">
        <f t="shared" si="288"/>
        <v>6970</v>
      </c>
      <c r="C740" s="2">
        <f t="shared" si="289"/>
        <v>0</v>
      </c>
      <c r="D740" s="3">
        <f t="shared" si="290"/>
        <v>0</v>
      </c>
      <c r="E740" s="2">
        <f t="shared" si="291"/>
        <v>0</v>
      </c>
      <c r="F740" s="2">
        <f t="shared" si="292"/>
        <v>0</v>
      </c>
      <c r="G740" s="2">
        <f t="shared" si="293"/>
        <v>0</v>
      </c>
      <c r="H740" s="5">
        <f t="shared" si="294"/>
        <v>45</v>
      </c>
      <c r="I740" s="2">
        <f t="shared" si="295"/>
        <v>-64.77352588469239</v>
      </c>
      <c r="J740" s="5">
        <f t="shared" si="296"/>
        <v>0.2</v>
      </c>
      <c r="K740" s="2">
        <f t="shared" si="297"/>
        <v>2.1473249957702062E-17</v>
      </c>
      <c r="L740" s="5">
        <f t="shared" si="298"/>
        <v>-7.211478626255146</v>
      </c>
      <c r="M740" s="5">
        <f t="shared" si="299"/>
        <v>-2.300591863604273E-21</v>
      </c>
      <c r="N740" s="2">
        <f t="shared" si="275"/>
        <v>-1462.0319581786036</v>
      </c>
      <c r="O740" s="2">
        <f t="shared" si="276"/>
        <v>3087.9677069553622</v>
      </c>
      <c r="P740" s="2">
        <f t="shared" si="277"/>
        <v>3416.5892357634566</v>
      </c>
      <c r="Q740" s="2">
        <f t="shared" si="285"/>
        <v>12299.721248748445</v>
      </c>
      <c r="R740" s="2">
        <f t="shared" si="278"/>
        <v>416256.5213839068</v>
      </c>
      <c r="S740" s="18">
        <f t="shared" si="279"/>
        <v>1867.4775508235005</v>
      </c>
      <c r="T740" s="14">
        <f t="shared" si="280"/>
        <v>3.2145120484076843E-24</v>
      </c>
      <c r="U740" s="3">
        <f t="shared" si="281"/>
        <v>1113.0936511579735</v>
      </c>
      <c r="V740" s="2">
        <f t="shared" si="286"/>
        <v>840.0936511579735</v>
      </c>
      <c r="W740" s="2">
        <f t="shared" si="282"/>
        <v>580.6811301008725</v>
      </c>
      <c r="X740" s="5">
        <f t="shared" si="283"/>
        <v>5.883761428875685</v>
      </c>
      <c r="Y740" s="2">
        <f t="shared" si="284"/>
        <v>8546.853234121405</v>
      </c>
    </row>
    <row r="741" spans="1:25" ht="9.75">
      <c r="A741" s="5">
        <f t="shared" si="287"/>
        <v>727</v>
      </c>
      <c r="B741" s="2">
        <f t="shared" si="288"/>
        <v>6970</v>
      </c>
      <c r="C741" s="2">
        <f t="shared" si="289"/>
        <v>0</v>
      </c>
      <c r="D741" s="3">
        <f t="shared" si="290"/>
        <v>0</v>
      </c>
      <c r="E741" s="2">
        <f t="shared" si="291"/>
        <v>0</v>
      </c>
      <c r="F741" s="2">
        <f t="shared" si="292"/>
        <v>0</v>
      </c>
      <c r="G741" s="2">
        <f t="shared" si="293"/>
        <v>0</v>
      </c>
      <c r="H741" s="5">
        <f t="shared" si="294"/>
        <v>45</v>
      </c>
      <c r="I741" s="2">
        <f t="shared" si="295"/>
        <v>-64.66412393400279</v>
      </c>
      <c r="J741" s="5">
        <f t="shared" si="296"/>
        <v>0.2</v>
      </c>
      <c r="K741" s="2">
        <f t="shared" si="297"/>
        <v>2.606141087508948E-17</v>
      </c>
      <c r="L741" s="5">
        <f t="shared" si="298"/>
        <v>-7.214876192422212</v>
      </c>
      <c r="M741" s="5">
        <f t="shared" si="299"/>
        <v>-2.7869978521488984E-21</v>
      </c>
      <c r="N741" s="2">
        <f t="shared" si="275"/>
        <v>-1469.246834371026</v>
      </c>
      <c r="O741" s="2">
        <f t="shared" si="276"/>
        <v>3087.9677069553622</v>
      </c>
      <c r="P741" s="2">
        <f t="shared" si="277"/>
        <v>3419.682853644244</v>
      </c>
      <c r="Q741" s="2">
        <f t="shared" si="285"/>
        <v>12310.858273119278</v>
      </c>
      <c r="R741" s="2">
        <f t="shared" si="278"/>
        <v>414790.88198763196</v>
      </c>
      <c r="S741" s="18">
        <f t="shared" si="279"/>
        <v>1870.5655185304558</v>
      </c>
      <c r="T741" s="14">
        <f t="shared" si="280"/>
        <v>3.8942970577201385E-24</v>
      </c>
      <c r="U741" s="3">
        <f t="shared" si="281"/>
        <v>1108.9019224846274</v>
      </c>
      <c r="V741" s="2">
        <f t="shared" si="286"/>
        <v>835.9019224846274</v>
      </c>
      <c r="W741" s="2">
        <f t="shared" si="282"/>
        <v>579.303429068374</v>
      </c>
      <c r="X741" s="5">
        <f t="shared" si="283"/>
        <v>5.903094444208142</v>
      </c>
      <c r="Y741" s="2">
        <f t="shared" si="284"/>
        <v>8564.177417409692</v>
      </c>
    </row>
    <row r="742" spans="1:25" ht="9.75">
      <c r="A742" s="5">
        <f t="shared" si="287"/>
        <v>728</v>
      </c>
      <c r="B742" s="2">
        <f t="shared" si="288"/>
        <v>6970</v>
      </c>
      <c r="C742" s="2">
        <f t="shared" si="289"/>
        <v>0</v>
      </c>
      <c r="D742" s="3">
        <f t="shared" si="290"/>
        <v>0</v>
      </c>
      <c r="E742" s="2">
        <f t="shared" si="291"/>
        <v>0</v>
      </c>
      <c r="F742" s="2">
        <f t="shared" si="292"/>
        <v>0</v>
      </c>
      <c r="G742" s="2">
        <f t="shared" si="293"/>
        <v>0</v>
      </c>
      <c r="H742" s="5">
        <f t="shared" si="294"/>
        <v>45</v>
      </c>
      <c r="I742" s="2">
        <f t="shared" si="295"/>
        <v>-64.55486803023183</v>
      </c>
      <c r="J742" s="5">
        <f t="shared" si="296"/>
        <v>0.2</v>
      </c>
      <c r="K742" s="2">
        <f t="shared" si="297"/>
        <v>3.1660014204946324E-17</v>
      </c>
      <c r="L742" s="5">
        <f t="shared" si="298"/>
        <v>-7.2182928325511195</v>
      </c>
      <c r="M742" s="5">
        <f t="shared" si="299"/>
        <v>-3.379443008421177E-21</v>
      </c>
      <c r="N742" s="2">
        <f t="shared" si="275"/>
        <v>-1476.465127203577</v>
      </c>
      <c r="O742" s="2">
        <f t="shared" si="276"/>
        <v>3087.9677069553622</v>
      </c>
      <c r="P742" s="2">
        <f t="shared" si="277"/>
        <v>3422.7903574492307</v>
      </c>
      <c r="Q742" s="2">
        <f t="shared" si="285"/>
        <v>12322.04528681723</v>
      </c>
      <c r="R742" s="2">
        <f t="shared" si="278"/>
        <v>413318.02600684465</v>
      </c>
      <c r="S742" s="18">
        <f t="shared" si="279"/>
        <v>1873.6534862374112</v>
      </c>
      <c r="T742" s="14">
        <f t="shared" si="280"/>
        <v>4.722297248982632E-24</v>
      </c>
      <c r="U742" s="3">
        <f t="shared" si="281"/>
        <v>1104.6895543795758</v>
      </c>
      <c r="V742" s="2">
        <f t="shared" si="286"/>
        <v>831.6895543795758</v>
      </c>
      <c r="W742" s="2">
        <f t="shared" si="282"/>
        <v>577.9189444464339</v>
      </c>
      <c r="X742" s="5">
        <f t="shared" si="283"/>
        <v>5.922613180171466</v>
      </c>
      <c r="Y742" s="2">
        <f t="shared" si="284"/>
        <v>8581.605293545366</v>
      </c>
    </row>
    <row r="743" spans="1:25" ht="9.75">
      <c r="A743" s="5">
        <f t="shared" si="287"/>
        <v>729</v>
      </c>
      <c r="B743" s="2">
        <f t="shared" si="288"/>
        <v>6970</v>
      </c>
      <c r="C743" s="2">
        <f t="shared" si="289"/>
        <v>0</v>
      </c>
      <c r="D743" s="3">
        <f t="shared" si="290"/>
        <v>0</v>
      </c>
      <c r="E743" s="2">
        <f t="shared" si="291"/>
        <v>0</v>
      </c>
      <c r="F743" s="2">
        <f t="shared" si="292"/>
        <v>0</v>
      </c>
      <c r="G743" s="2">
        <f t="shared" si="293"/>
        <v>0</v>
      </c>
      <c r="H743" s="5">
        <f t="shared" si="294"/>
        <v>45</v>
      </c>
      <c r="I743" s="2">
        <f t="shared" si="295"/>
        <v>-64.44575842229597</v>
      </c>
      <c r="J743" s="5">
        <f t="shared" si="296"/>
        <v>0.2</v>
      </c>
      <c r="K743" s="2">
        <f t="shared" si="297"/>
        <v>3.8497941695223663E-17</v>
      </c>
      <c r="L743" s="5">
        <f t="shared" si="298"/>
        <v>-7.221728590199112</v>
      </c>
      <c r="M743" s="5">
        <f t="shared" si="299"/>
        <v>-4.1017127851258764E-21</v>
      </c>
      <c r="N743" s="2">
        <f aca="true" t="shared" si="300" ref="N743:N806">IF(R742&gt;-0.1,N742+$T$2*L743,0)</f>
        <v>-1483.686855793776</v>
      </c>
      <c r="O743" s="2">
        <f aca="true" t="shared" si="301" ref="O743:O806">IF(R742&gt;-0.1,O742+$T$2*M743,0)</f>
        <v>3087.9677069553622</v>
      </c>
      <c r="P743" s="2">
        <f aca="true" t="shared" si="302" ref="P743:P806">POWER(POWER(N743,2)+POWER(O743,2),0.5)</f>
        <v>3425.9117392680128</v>
      </c>
      <c r="Q743" s="2">
        <f t="shared" si="285"/>
        <v>12333.282261364846</v>
      </c>
      <c r="R743" s="2">
        <f aca="true" t="shared" si="303" ref="R743:R806">R742+$T$2*(N742+(N743-N742)/2)</f>
        <v>411837.950015346</v>
      </c>
      <c r="S743" s="18">
        <f aca="true" t="shared" si="304" ref="S743:S806">(S742+$T$2*(O742/1000+0.5*(O743-O742)/1000))</f>
        <v>1876.7414539443666</v>
      </c>
      <c r="T743" s="14">
        <f aca="true" t="shared" si="305" ref="T743:T806">1.22*IF(R743&lt;5000,EXP(-R743/10850),1.21*EXP(-R743/7640))</f>
        <v>5.731759837326725E-24</v>
      </c>
      <c r="U743" s="3">
        <f aca="true" t="shared" si="306" ref="U743:U806">IF(R743&lt;11000,288-(288-216)/11000*R743,IF(R743&lt;25000,216,IF(R743&lt;50000,216+(282-216)*(R743-25000)/(50000-25000),IF(R743&lt;90000,282-(282-180)*(R743-50000)/(90000-50000),180+(323-180)*(R743-90000)/(140000-90000)))))</f>
        <v>1100.4565370438895</v>
      </c>
      <c r="V743" s="2">
        <f t="shared" si="286"/>
        <v>827.4565370438895</v>
      </c>
      <c r="W743" s="2">
        <f aca="true" t="shared" si="307" ref="W743:W806">IF(R743&lt;90000,(U743*0.6+165),274+(321-274)*(R743-90000)/(140000-90000))</f>
        <v>576.5276730144252</v>
      </c>
      <c r="X743" s="5">
        <f aca="true" t="shared" si="308" ref="X743:X806">ABS(P743/W743)</f>
        <v>5.9423196832085</v>
      </c>
      <c r="Y743" s="2">
        <f aca="true" t="shared" si="309" ref="Y743:Y806">U743*(1+0.2*POWER(X743,2))-273</f>
        <v>8599.136615696585</v>
      </c>
    </row>
    <row r="744" spans="1:25" ht="9.75">
      <c r="A744" s="5">
        <f t="shared" si="287"/>
        <v>730</v>
      </c>
      <c r="B744" s="2">
        <f t="shared" si="288"/>
        <v>6970</v>
      </c>
      <c r="C744" s="2">
        <f t="shared" si="289"/>
        <v>0</v>
      </c>
      <c r="D744" s="3">
        <f t="shared" si="290"/>
        <v>0</v>
      </c>
      <c r="E744" s="2">
        <f t="shared" si="291"/>
        <v>0</v>
      </c>
      <c r="F744" s="2">
        <f t="shared" si="292"/>
        <v>0</v>
      </c>
      <c r="G744" s="2">
        <f t="shared" si="293"/>
        <v>0</v>
      </c>
      <c r="H744" s="5">
        <f t="shared" si="294"/>
        <v>45</v>
      </c>
      <c r="I744" s="2">
        <f t="shared" si="295"/>
        <v>-64.33679535472973</v>
      </c>
      <c r="J744" s="5">
        <f t="shared" si="296"/>
        <v>0.2</v>
      </c>
      <c r="K744" s="2">
        <f t="shared" si="297"/>
        <v>4.685730687933516E-17</v>
      </c>
      <c r="L744" s="5">
        <f t="shared" si="298"/>
        <v>-7.2251835092163015</v>
      </c>
      <c r="M744" s="5">
        <f t="shared" si="299"/>
        <v>-4.98307223131037E-21</v>
      </c>
      <c r="N744" s="2">
        <f t="shared" si="300"/>
        <v>-1490.9120393029923</v>
      </c>
      <c r="O744" s="2">
        <f t="shared" si="301"/>
        <v>3087.9677069553622</v>
      </c>
      <c r="P744" s="2">
        <f t="shared" si="302"/>
        <v>3429.0469912408266</v>
      </c>
      <c r="Q744" s="2">
        <f t="shared" si="285"/>
        <v>12344.569168466976</v>
      </c>
      <c r="R744" s="2">
        <f t="shared" si="303"/>
        <v>410350.6505677976</v>
      </c>
      <c r="S744" s="18">
        <f t="shared" si="304"/>
        <v>1879.829421651322</v>
      </c>
      <c r="T744" s="14">
        <f t="shared" si="305"/>
        <v>6.963591163630357E-24</v>
      </c>
      <c r="U744" s="3">
        <f t="shared" si="306"/>
        <v>1096.2028606239012</v>
      </c>
      <c r="V744" s="2">
        <f t="shared" si="286"/>
        <v>823.2028606239012</v>
      </c>
      <c r="W744" s="2">
        <f t="shared" si="307"/>
        <v>575.1296115337298</v>
      </c>
      <c r="X744" s="5">
        <f t="shared" si="308"/>
        <v>5.962216033523989</v>
      </c>
      <c r="Y744" s="2">
        <f t="shared" si="309"/>
        <v>8616.771109994252</v>
      </c>
    </row>
    <row r="745" spans="1:25" ht="9.75">
      <c r="A745" s="5">
        <f t="shared" si="287"/>
        <v>731</v>
      </c>
      <c r="B745" s="2">
        <f t="shared" si="288"/>
        <v>6970</v>
      </c>
      <c r="C745" s="2">
        <f t="shared" si="289"/>
        <v>0</v>
      </c>
      <c r="D745" s="3">
        <f t="shared" si="290"/>
        <v>0</v>
      </c>
      <c r="E745" s="2">
        <f t="shared" si="291"/>
        <v>0</v>
      </c>
      <c r="F745" s="2">
        <f t="shared" si="292"/>
        <v>0</v>
      </c>
      <c r="G745" s="2">
        <f t="shared" si="293"/>
        <v>0</v>
      </c>
      <c r="H745" s="5">
        <f t="shared" si="294"/>
        <v>45</v>
      </c>
      <c r="I745" s="2">
        <f t="shared" si="295"/>
        <v>-64.22797906770067</v>
      </c>
      <c r="J745" s="5">
        <f t="shared" si="296"/>
        <v>0.2</v>
      </c>
      <c r="K745" s="2">
        <f t="shared" si="297"/>
        <v>5.708614713171041E-17</v>
      </c>
      <c r="L745" s="5">
        <f t="shared" si="298"/>
        <v>-7.228657633747068</v>
      </c>
      <c r="M745" s="5">
        <f t="shared" si="299"/>
        <v>-6.059560495793461E-21</v>
      </c>
      <c r="N745" s="2">
        <f t="shared" si="300"/>
        <v>-1498.1406969367395</v>
      </c>
      <c r="O745" s="2">
        <f t="shared" si="301"/>
        <v>3087.9677069553622</v>
      </c>
      <c r="P745" s="2">
        <f t="shared" si="302"/>
        <v>3432.196105559421</v>
      </c>
      <c r="Q745" s="2">
        <f t="shared" si="285"/>
        <v>12355.905980013917</v>
      </c>
      <c r="R745" s="2">
        <f t="shared" si="303"/>
        <v>408856.1241996777</v>
      </c>
      <c r="S745" s="18">
        <f t="shared" si="304"/>
        <v>1882.9173893582774</v>
      </c>
      <c r="T745" s="14">
        <f t="shared" si="305"/>
        <v>8.468165926688725E-24</v>
      </c>
      <c r="U745" s="3">
        <f t="shared" si="306"/>
        <v>1091.9285152110783</v>
      </c>
      <c r="V745" s="2">
        <f t="shared" si="286"/>
        <v>818.9285152110783</v>
      </c>
      <c r="W745" s="2">
        <f t="shared" si="307"/>
        <v>573.724756747697</v>
      </c>
      <c r="X745" s="5">
        <f t="shared" si="308"/>
        <v>5.982304345755772</v>
      </c>
      <c r="Y745" s="2">
        <f t="shared" si="309"/>
        <v>8634.508474480455</v>
      </c>
    </row>
    <row r="746" spans="1:25" ht="9.75">
      <c r="A746" s="5">
        <f t="shared" si="287"/>
        <v>732</v>
      </c>
      <c r="B746" s="2">
        <f t="shared" si="288"/>
        <v>6970</v>
      </c>
      <c r="C746" s="2">
        <f t="shared" si="289"/>
        <v>0</v>
      </c>
      <c r="D746" s="3">
        <f t="shared" si="290"/>
        <v>0</v>
      </c>
      <c r="E746" s="2">
        <f t="shared" si="291"/>
        <v>0</v>
      </c>
      <c r="F746" s="2">
        <f t="shared" si="292"/>
        <v>0</v>
      </c>
      <c r="G746" s="2">
        <f t="shared" si="293"/>
        <v>0</v>
      </c>
      <c r="H746" s="5">
        <f t="shared" si="294"/>
        <v>45</v>
      </c>
      <c r="I746" s="2">
        <f t="shared" si="295"/>
        <v>-64.11930979702446</v>
      </c>
      <c r="J746" s="5">
        <f t="shared" si="296"/>
        <v>0.2</v>
      </c>
      <c r="K746" s="2">
        <f t="shared" si="297"/>
        <v>6.961421399520346E-17</v>
      </c>
      <c r="L746" s="5">
        <f t="shared" si="298"/>
        <v>-7.232151008231485</v>
      </c>
      <c r="M746" s="5">
        <f t="shared" si="299"/>
        <v>-7.375598506585545E-21</v>
      </c>
      <c r="N746" s="2">
        <f t="shared" si="300"/>
        <v>-1505.372847944971</v>
      </c>
      <c r="O746" s="2">
        <f t="shared" si="301"/>
        <v>3087.9677069553622</v>
      </c>
      <c r="P746" s="2">
        <f t="shared" si="302"/>
        <v>3435.359074467924</v>
      </c>
      <c r="Q746" s="2">
        <f t="shared" si="285"/>
        <v>12367.292668084527</v>
      </c>
      <c r="R746" s="2">
        <f t="shared" si="303"/>
        <v>407354.36742723687</v>
      </c>
      <c r="S746" s="18">
        <f t="shared" si="304"/>
        <v>1886.0053570652328</v>
      </c>
      <c r="T746" s="14">
        <f t="shared" si="305"/>
        <v>1.030757405560442E-23</v>
      </c>
      <c r="U746" s="3">
        <f t="shared" si="306"/>
        <v>1087.6334908418976</v>
      </c>
      <c r="V746" s="2">
        <f t="shared" si="286"/>
        <v>814.6334908418976</v>
      </c>
      <c r="W746" s="2">
        <f t="shared" si="307"/>
        <v>572.3131053816027</v>
      </c>
      <c r="X746" s="5">
        <f t="shared" si="308"/>
        <v>6.002586769662248</v>
      </c>
      <c r="Y746" s="2">
        <f t="shared" si="309"/>
        <v>8652.348378019376</v>
      </c>
    </row>
    <row r="747" spans="1:25" ht="9.75">
      <c r="A747" s="5">
        <f t="shared" si="287"/>
        <v>733</v>
      </c>
      <c r="B747" s="2">
        <f t="shared" si="288"/>
        <v>6970</v>
      </c>
      <c r="C747" s="2">
        <f t="shared" si="289"/>
        <v>0</v>
      </c>
      <c r="D747" s="3">
        <f t="shared" si="290"/>
        <v>0</v>
      </c>
      <c r="E747" s="2">
        <f t="shared" si="291"/>
        <v>0</v>
      </c>
      <c r="F747" s="2">
        <f t="shared" si="292"/>
        <v>0</v>
      </c>
      <c r="G747" s="2">
        <f t="shared" si="293"/>
        <v>0</v>
      </c>
      <c r="H747" s="5">
        <f t="shared" si="294"/>
        <v>45</v>
      </c>
      <c r="I747" s="2">
        <f t="shared" si="295"/>
        <v>-64.01078777418029</v>
      </c>
      <c r="J747" s="5">
        <f t="shared" si="296"/>
        <v>0.2</v>
      </c>
      <c r="K747" s="2">
        <f t="shared" si="297"/>
        <v>8.497263522233174E-17</v>
      </c>
      <c r="L747" s="5">
        <f t="shared" si="298"/>
        <v>-7.235663677406728</v>
      </c>
      <c r="M747" s="5">
        <f t="shared" si="299"/>
        <v>-8.985987323871902E-21</v>
      </c>
      <c r="N747" s="2">
        <f t="shared" si="300"/>
        <v>-1512.6085116223778</v>
      </c>
      <c r="O747" s="2">
        <f t="shared" si="301"/>
        <v>3087.9677069553622</v>
      </c>
      <c r="P747" s="2">
        <f t="shared" si="302"/>
        <v>3438.5358902637067</v>
      </c>
      <c r="Q747" s="2">
        <f t="shared" si="285"/>
        <v>12378.729204949344</v>
      </c>
      <c r="R747" s="2">
        <f t="shared" si="303"/>
        <v>405845.3767474532</v>
      </c>
      <c r="S747" s="18">
        <f t="shared" si="304"/>
        <v>1889.0933247721882</v>
      </c>
      <c r="T747" s="14">
        <f t="shared" si="305"/>
        <v>1.2558413498997656E-23</v>
      </c>
      <c r="U747" s="3">
        <f t="shared" si="306"/>
        <v>1083.3177774977162</v>
      </c>
      <c r="V747" s="2">
        <f t="shared" si="286"/>
        <v>810.3177774977162</v>
      </c>
      <c r="W747" s="2">
        <f t="shared" si="307"/>
        <v>570.894654142606</v>
      </c>
      <c r="X747" s="5">
        <f t="shared" si="308"/>
        <v>6.023065490826582</v>
      </c>
      <c r="Y747" s="2">
        <f t="shared" si="309"/>
        <v>8670.290459169231</v>
      </c>
    </row>
    <row r="748" spans="1:25" ht="9.75">
      <c r="A748" s="5">
        <f t="shared" si="287"/>
        <v>734</v>
      </c>
      <c r="B748" s="2">
        <f t="shared" si="288"/>
        <v>6970</v>
      </c>
      <c r="C748" s="2">
        <f t="shared" si="289"/>
        <v>0</v>
      </c>
      <c r="D748" s="3">
        <f t="shared" si="290"/>
        <v>0</v>
      </c>
      <c r="E748" s="2">
        <f t="shared" si="291"/>
        <v>0</v>
      </c>
      <c r="F748" s="2">
        <f t="shared" si="292"/>
        <v>0</v>
      </c>
      <c r="G748" s="2">
        <f t="shared" si="293"/>
        <v>0</v>
      </c>
      <c r="H748" s="5">
        <f t="shared" si="294"/>
        <v>45</v>
      </c>
      <c r="I748" s="2">
        <f t="shared" si="295"/>
        <v>-63.9024132263263</v>
      </c>
      <c r="J748" s="5">
        <f t="shared" si="296"/>
        <v>0.2</v>
      </c>
      <c r="K748" s="2">
        <f t="shared" si="297"/>
        <v>1.0381841921772956E-16</v>
      </c>
      <c r="L748" s="5">
        <f t="shared" si="298"/>
        <v>-7.239195686308528</v>
      </c>
      <c r="M748" s="5">
        <f t="shared" si="299"/>
        <v>-1.0958394259061217E-20</v>
      </c>
      <c r="N748" s="2">
        <f t="shared" si="300"/>
        <v>-1519.8477073086863</v>
      </c>
      <c r="O748" s="2">
        <f t="shared" si="301"/>
        <v>3087.9677069553622</v>
      </c>
      <c r="P748" s="2">
        <f t="shared" si="302"/>
        <v>3441.72654529825</v>
      </c>
      <c r="Q748" s="2">
        <f t="shared" si="285"/>
        <v>12390.215563073702</v>
      </c>
      <c r="R748" s="2">
        <f t="shared" si="303"/>
        <v>404329.1486379877</v>
      </c>
      <c r="S748" s="18">
        <f t="shared" si="304"/>
        <v>1892.1812924791436</v>
      </c>
      <c r="T748" s="14">
        <f t="shared" si="305"/>
        <v>1.531526457862918E-23</v>
      </c>
      <c r="U748" s="3">
        <f t="shared" si="306"/>
        <v>1078.9813651046447</v>
      </c>
      <c r="V748" s="2">
        <f t="shared" si="286"/>
        <v>805.9813651046447</v>
      </c>
      <c r="W748" s="2">
        <f t="shared" si="307"/>
        <v>569.4693997197085</v>
      </c>
      <c r="X748" s="5">
        <f t="shared" si="308"/>
        <v>6.043742731378122</v>
      </c>
      <c r="Y748" s="2">
        <f t="shared" si="309"/>
        <v>8688.334325013784</v>
      </c>
    </row>
    <row r="749" spans="1:25" ht="9.75">
      <c r="A749" s="5">
        <f t="shared" si="287"/>
        <v>735</v>
      </c>
      <c r="B749" s="2">
        <f t="shared" si="288"/>
        <v>6970</v>
      </c>
      <c r="C749" s="2">
        <f t="shared" si="289"/>
        <v>0</v>
      </c>
      <c r="D749" s="3">
        <f t="shared" si="290"/>
        <v>0</v>
      </c>
      <c r="E749" s="2">
        <f t="shared" si="291"/>
        <v>0</v>
      </c>
      <c r="F749" s="2">
        <f t="shared" si="292"/>
        <v>0</v>
      </c>
      <c r="G749" s="2">
        <f t="shared" si="293"/>
        <v>0</v>
      </c>
      <c r="H749" s="5">
        <f t="shared" si="294"/>
        <v>45</v>
      </c>
      <c r="I749" s="2">
        <f t="shared" si="295"/>
        <v>-63.79418637631532</v>
      </c>
      <c r="J749" s="5">
        <f t="shared" si="296"/>
        <v>0.2</v>
      </c>
      <c r="K749" s="2">
        <f t="shared" si="297"/>
        <v>1.2696502115440522E-16</v>
      </c>
      <c r="L749" s="5">
        <f t="shared" si="298"/>
        <v>-7.242747080272605</v>
      </c>
      <c r="M749" s="5">
        <f t="shared" si="299"/>
        <v>-1.3376448504942272E-20</v>
      </c>
      <c r="N749" s="2">
        <f t="shared" si="300"/>
        <v>-1527.090454388959</v>
      </c>
      <c r="O749" s="2">
        <f t="shared" si="301"/>
        <v>3087.9677069553622</v>
      </c>
      <c r="P749" s="2">
        <f t="shared" si="302"/>
        <v>3444.931031978004</v>
      </c>
      <c r="Q749" s="2">
        <f t="shared" si="285"/>
        <v>12401.751715120814</v>
      </c>
      <c r="R749" s="2">
        <f t="shared" si="303"/>
        <v>402805.6795571389</v>
      </c>
      <c r="S749" s="18">
        <f t="shared" si="304"/>
        <v>1895.269260186099</v>
      </c>
      <c r="T749" s="14">
        <f t="shared" si="305"/>
        <v>1.8695015988818377E-23</v>
      </c>
      <c r="U749" s="3">
        <f t="shared" si="306"/>
        <v>1074.624243533417</v>
      </c>
      <c r="V749" s="2">
        <f t="shared" si="286"/>
        <v>801.624243533417</v>
      </c>
      <c r="W749" s="2">
        <f t="shared" si="307"/>
        <v>568.0373387837105</v>
      </c>
      <c r="X749" s="5">
        <f t="shared" si="308"/>
        <v>6.064620750731525</v>
      </c>
      <c r="Y749" s="2">
        <f t="shared" si="309"/>
        <v>8706.479549951959</v>
      </c>
    </row>
    <row r="750" spans="1:25" ht="9.75">
      <c r="A750" s="5">
        <f t="shared" si="287"/>
        <v>736</v>
      </c>
      <c r="B750" s="2">
        <f t="shared" si="288"/>
        <v>6970</v>
      </c>
      <c r="C750" s="2">
        <f t="shared" si="289"/>
        <v>0</v>
      </c>
      <c r="D750" s="3">
        <f t="shared" si="290"/>
        <v>0</v>
      </c>
      <c r="E750" s="2">
        <f t="shared" si="291"/>
        <v>0</v>
      </c>
      <c r="F750" s="2">
        <f t="shared" si="292"/>
        <v>0</v>
      </c>
      <c r="G750" s="2">
        <f t="shared" si="293"/>
        <v>0</v>
      </c>
      <c r="H750" s="5">
        <f t="shared" si="294"/>
        <v>45</v>
      </c>
      <c r="I750" s="2">
        <f t="shared" si="295"/>
        <v>-63.686107442710686</v>
      </c>
      <c r="J750" s="5">
        <f t="shared" si="296"/>
        <v>0.2</v>
      </c>
      <c r="K750" s="2">
        <f t="shared" si="297"/>
        <v>1.5542050358854803E-16</v>
      </c>
      <c r="L750" s="5">
        <f t="shared" si="298"/>
        <v>-7.246317904936136</v>
      </c>
      <c r="M750" s="5">
        <f t="shared" si="299"/>
        <v>-1.6343599063586188E-20</v>
      </c>
      <c r="N750" s="2">
        <f t="shared" si="300"/>
        <v>-1534.3367722938951</v>
      </c>
      <c r="O750" s="2">
        <f t="shared" si="301"/>
        <v>3087.9677069553622</v>
      </c>
      <c r="P750" s="2">
        <f t="shared" si="302"/>
        <v>3448.149342765247</v>
      </c>
      <c r="Q750" s="2">
        <f t="shared" si="285"/>
        <v>12413.33763395489</v>
      </c>
      <c r="R750" s="2">
        <f t="shared" si="303"/>
        <v>401274.96594379743</v>
      </c>
      <c r="S750" s="18">
        <f t="shared" si="304"/>
        <v>1898.3572278930544</v>
      </c>
      <c r="T750" s="14">
        <f t="shared" si="305"/>
        <v>2.2842255878392696E-23</v>
      </c>
      <c r="U750" s="3">
        <f t="shared" si="306"/>
        <v>1070.2464025992608</v>
      </c>
      <c r="V750" s="2">
        <f t="shared" si="286"/>
        <v>797.2464025992608</v>
      </c>
      <c r="W750" s="2">
        <f t="shared" si="307"/>
        <v>566.5984679871697</v>
      </c>
      <c r="X750" s="5">
        <f t="shared" si="308"/>
        <v>6.085701846344083</v>
      </c>
      <c r="Y750" s="2">
        <f t="shared" si="309"/>
        <v>8724.725674443798</v>
      </c>
    </row>
    <row r="751" spans="1:25" ht="9.75">
      <c r="A751" s="5">
        <f t="shared" si="287"/>
        <v>737</v>
      </c>
      <c r="B751" s="2">
        <f t="shared" si="288"/>
        <v>6970</v>
      </c>
      <c r="C751" s="2">
        <f t="shared" si="289"/>
        <v>0</v>
      </c>
      <c r="D751" s="3">
        <f t="shared" si="290"/>
        <v>0</v>
      </c>
      <c r="E751" s="2">
        <f t="shared" si="291"/>
        <v>0</v>
      </c>
      <c r="F751" s="2">
        <f t="shared" si="292"/>
        <v>0</v>
      </c>
      <c r="G751" s="2">
        <f t="shared" si="293"/>
        <v>0</v>
      </c>
      <c r="H751" s="5">
        <f t="shared" si="294"/>
        <v>45</v>
      </c>
      <c r="I751" s="2">
        <f t="shared" si="295"/>
        <v>-63.578176639802386</v>
      </c>
      <c r="J751" s="5">
        <f t="shared" si="296"/>
        <v>0.2</v>
      </c>
      <c r="K751" s="2">
        <f t="shared" si="297"/>
        <v>1.9043522022980309E-16</v>
      </c>
      <c r="L751" s="5">
        <f t="shared" si="298"/>
        <v>-7.249908206239219</v>
      </c>
      <c r="M751" s="5">
        <f t="shared" si="299"/>
        <v>-1.998792687794495E-20</v>
      </c>
      <c r="N751" s="2">
        <f t="shared" si="300"/>
        <v>-1541.5866805001344</v>
      </c>
      <c r="O751" s="2">
        <f t="shared" si="301"/>
        <v>3087.9677069553622</v>
      </c>
      <c r="P751" s="2">
        <f t="shared" si="302"/>
        <v>3451.3814701789456</v>
      </c>
      <c r="Q751" s="2">
        <f t="shared" si="285"/>
        <v>12424.973292644205</v>
      </c>
      <c r="R751" s="2">
        <f t="shared" si="303"/>
        <v>399737.0042174004</v>
      </c>
      <c r="S751" s="18">
        <f t="shared" si="304"/>
        <v>1901.4451956000098</v>
      </c>
      <c r="T751" s="14">
        <f t="shared" si="305"/>
        <v>2.793599608614474E-23</v>
      </c>
      <c r="U751" s="3">
        <f t="shared" si="306"/>
        <v>1065.847832061765</v>
      </c>
      <c r="V751" s="2">
        <f t="shared" si="286"/>
        <v>792.8478320617651</v>
      </c>
      <c r="W751" s="2">
        <f t="shared" si="307"/>
        <v>565.1527839643563</v>
      </c>
      <c r="X751" s="5">
        <f t="shared" si="308"/>
        <v>6.106988354491802</v>
      </c>
      <c r="Y751" s="2">
        <f t="shared" si="309"/>
        <v>8743.072203711365</v>
      </c>
    </row>
    <row r="752" spans="1:25" ht="9.75">
      <c r="A752" s="5">
        <f t="shared" si="287"/>
        <v>738</v>
      </c>
      <c r="B752" s="2">
        <f t="shared" si="288"/>
        <v>6970</v>
      </c>
      <c r="C752" s="2">
        <f t="shared" si="289"/>
        <v>0</v>
      </c>
      <c r="D752" s="3">
        <f t="shared" si="290"/>
        <v>0</v>
      </c>
      <c r="E752" s="2">
        <f t="shared" si="291"/>
        <v>0</v>
      </c>
      <c r="F752" s="2">
        <f t="shared" si="292"/>
        <v>0</v>
      </c>
      <c r="G752" s="2">
        <f t="shared" si="293"/>
        <v>0</v>
      </c>
      <c r="H752" s="5">
        <f t="shared" si="294"/>
        <v>45</v>
      </c>
      <c r="I752" s="2">
        <f t="shared" si="295"/>
        <v>-63.47039417762322</v>
      </c>
      <c r="J752" s="5">
        <f t="shared" si="296"/>
        <v>0.2</v>
      </c>
      <c r="K752" s="2">
        <f t="shared" si="297"/>
        <v>2.3356145164999693E-16</v>
      </c>
      <c r="L752" s="5">
        <f t="shared" si="298"/>
        <v>-7.253518030426372</v>
      </c>
      <c r="M752" s="5">
        <f t="shared" si="299"/>
        <v>-2.446815241364287E-20</v>
      </c>
      <c r="N752" s="2">
        <f t="shared" si="300"/>
        <v>-1548.8401985305609</v>
      </c>
      <c r="O752" s="2">
        <f t="shared" si="301"/>
        <v>3087.9677069553622</v>
      </c>
      <c r="P752" s="2">
        <f t="shared" si="302"/>
        <v>3454.627406795608</v>
      </c>
      <c r="Q752" s="2">
        <f t="shared" si="285"/>
        <v>12436.658664464188</v>
      </c>
      <c r="R752" s="2">
        <f t="shared" si="303"/>
        <v>398191.79077788506</v>
      </c>
      <c r="S752" s="18">
        <f t="shared" si="304"/>
        <v>1904.5331633069652</v>
      </c>
      <c r="T752" s="14">
        <f t="shared" si="305"/>
        <v>3.419806650592065E-23</v>
      </c>
      <c r="U752" s="3">
        <f t="shared" si="306"/>
        <v>1061.4285216247513</v>
      </c>
      <c r="V752" s="2">
        <f t="shared" si="286"/>
        <v>788.4285216247513</v>
      </c>
      <c r="W752" s="2">
        <f t="shared" si="307"/>
        <v>563.700283331212</v>
      </c>
      <c r="X752" s="5">
        <f t="shared" si="308"/>
        <v>6.1284826510647346</v>
      </c>
      <c r="Y752" s="2">
        <f t="shared" si="309"/>
        <v>8761.51860639261</v>
      </c>
    </row>
    <row r="753" spans="1:25" ht="9.75">
      <c r="A753" s="5">
        <f t="shared" si="287"/>
        <v>739</v>
      </c>
      <c r="B753" s="2">
        <f t="shared" si="288"/>
        <v>6970</v>
      </c>
      <c r="C753" s="2">
        <f t="shared" si="289"/>
        <v>0</v>
      </c>
      <c r="D753" s="3">
        <f t="shared" si="290"/>
        <v>0</v>
      </c>
      <c r="E753" s="2">
        <f t="shared" si="291"/>
        <v>0</v>
      </c>
      <c r="F753" s="2">
        <f t="shared" si="292"/>
        <v>0</v>
      </c>
      <c r="G753" s="2">
        <f t="shared" si="293"/>
        <v>0</v>
      </c>
      <c r="H753" s="5">
        <f t="shared" si="294"/>
        <v>45</v>
      </c>
      <c r="I753" s="2">
        <f t="shared" si="295"/>
        <v>-63.36276026196516</v>
      </c>
      <c r="J753" s="5">
        <f t="shared" si="296"/>
        <v>0.2</v>
      </c>
      <c r="K753" s="2">
        <f t="shared" si="297"/>
        <v>2.86728054147957E-16</v>
      </c>
      <c r="L753" s="5">
        <f t="shared" si="298"/>
        <v>-7.257147424048011</v>
      </c>
      <c r="M753" s="5">
        <f t="shared" si="299"/>
        <v>-2.998114222232125E-20</v>
      </c>
      <c r="N753" s="2">
        <f t="shared" si="300"/>
        <v>-1556.097345954609</v>
      </c>
      <c r="O753" s="2">
        <f t="shared" si="301"/>
        <v>3087.9677069553622</v>
      </c>
      <c r="P753" s="2">
        <f t="shared" si="302"/>
        <v>3457.887145250136</v>
      </c>
      <c r="Q753" s="2">
        <f t="shared" si="285"/>
        <v>12448.393722900491</v>
      </c>
      <c r="R753" s="2">
        <f t="shared" si="303"/>
        <v>396639.32200564246</v>
      </c>
      <c r="S753" s="18">
        <f t="shared" si="304"/>
        <v>1907.6211310139206</v>
      </c>
      <c r="T753" s="14">
        <f t="shared" si="305"/>
        <v>4.1903603534318554E-23</v>
      </c>
      <c r="U753" s="3">
        <f t="shared" si="306"/>
        <v>1056.9884609361375</v>
      </c>
      <c r="V753" s="2">
        <f t="shared" si="286"/>
        <v>783.9884609361375</v>
      </c>
      <c r="W753" s="2">
        <f t="shared" si="307"/>
        <v>562.2409626853039</v>
      </c>
      <c r="X753" s="5">
        <f t="shared" si="308"/>
        <v>6.150187152382165</v>
      </c>
      <c r="Y753" s="2">
        <f t="shared" si="309"/>
        <v>8780.064313146597</v>
      </c>
    </row>
    <row r="754" spans="1:25" ht="9.75">
      <c r="A754" s="5">
        <f t="shared" si="287"/>
        <v>740</v>
      </c>
      <c r="B754" s="2">
        <f t="shared" si="288"/>
        <v>6970</v>
      </c>
      <c r="C754" s="2">
        <f t="shared" si="289"/>
        <v>0</v>
      </c>
      <c r="D754" s="3">
        <f t="shared" si="290"/>
        <v>0</v>
      </c>
      <c r="E754" s="2">
        <f t="shared" si="291"/>
        <v>0</v>
      </c>
      <c r="F754" s="2">
        <f t="shared" si="292"/>
        <v>0</v>
      </c>
      <c r="G754" s="2">
        <f t="shared" si="293"/>
        <v>0</v>
      </c>
      <c r="H754" s="5">
        <f t="shared" si="294"/>
        <v>45</v>
      </c>
      <c r="I754" s="2">
        <f t="shared" si="295"/>
        <v>-63.25527509439599</v>
      </c>
      <c r="J754" s="5">
        <f t="shared" si="296"/>
        <v>0.2</v>
      </c>
      <c r="K754" s="2">
        <f t="shared" si="297"/>
        <v>3.523339834119341E-16</v>
      </c>
      <c r="L754" s="5">
        <f t="shared" si="298"/>
        <v>-7.260796433961976</v>
      </c>
      <c r="M754" s="5">
        <f t="shared" si="299"/>
        <v>-3.677129670935707E-20</v>
      </c>
      <c r="N754" s="2">
        <f t="shared" si="300"/>
        <v>-1563.358142388571</v>
      </c>
      <c r="O754" s="2">
        <f t="shared" si="301"/>
        <v>3087.9677069553622</v>
      </c>
      <c r="P754" s="2">
        <f t="shared" si="302"/>
        <v>3461.1606782366807</v>
      </c>
      <c r="Q754" s="2">
        <f t="shared" si="285"/>
        <v>12460.178441652051</v>
      </c>
      <c r="R754" s="2">
        <f t="shared" si="303"/>
        <v>395079.5942614709</v>
      </c>
      <c r="S754" s="18">
        <f t="shared" si="304"/>
        <v>1910.709098720876</v>
      </c>
      <c r="T754" s="14">
        <f t="shared" si="305"/>
        <v>5.139416643467712E-23</v>
      </c>
      <c r="U754" s="3">
        <f t="shared" si="306"/>
        <v>1052.5276395878068</v>
      </c>
      <c r="V754" s="2">
        <f t="shared" si="286"/>
        <v>779.5276395878068</v>
      </c>
      <c r="W754" s="2">
        <f t="shared" si="307"/>
        <v>560.7748186057827</v>
      </c>
      <c r="X754" s="5">
        <f t="shared" si="308"/>
        <v>6.172104316028197</v>
      </c>
      <c r="Y754" s="2">
        <f t="shared" si="309"/>
        <v>8798.708715208095</v>
      </c>
    </row>
    <row r="755" spans="1:25" ht="9.75">
      <c r="A755" s="5">
        <f t="shared" si="287"/>
        <v>741</v>
      </c>
      <c r="B755" s="2">
        <f t="shared" si="288"/>
        <v>6970</v>
      </c>
      <c r="C755" s="2">
        <f t="shared" si="289"/>
        <v>0</v>
      </c>
      <c r="D755" s="3">
        <f t="shared" si="290"/>
        <v>0</v>
      </c>
      <c r="E755" s="2">
        <f t="shared" si="291"/>
        <v>0</v>
      </c>
      <c r="F755" s="2">
        <f t="shared" si="292"/>
        <v>0</v>
      </c>
      <c r="G755" s="2">
        <f t="shared" si="293"/>
        <v>0</v>
      </c>
      <c r="H755" s="5">
        <f t="shared" si="294"/>
        <v>45</v>
      </c>
      <c r="I755" s="2">
        <f t="shared" si="295"/>
        <v>-63.14793887227602</v>
      </c>
      <c r="J755" s="5">
        <f t="shared" si="296"/>
        <v>0.2</v>
      </c>
      <c r="K755" s="2">
        <f t="shared" si="297"/>
        <v>4.333655685164702E-16</v>
      </c>
      <c r="L755" s="5">
        <f t="shared" si="298"/>
        <v>-7.264465107335036</v>
      </c>
      <c r="M755" s="5">
        <f t="shared" si="299"/>
        <v>-4.514230083256873E-20</v>
      </c>
      <c r="N755" s="2">
        <f t="shared" si="300"/>
        <v>-1570.622607495906</v>
      </c>
      <c r="O755" s="2">
        <f t="shared" si="301"/>
        <v>3087.9677069553622</v>
      </c>
      <c r="P755" s="2">
        <f t="shared" si="302"/>
        <v>3464.4479985094877</v>
      </c>
      <c r="Q755" s="2">
        <f t="shared" si="285"/>
        <v>12472.012794634156</v>
      </c>
      <c r="R755" s="2">
        <f t="shared" si="303"/>
        <v>393512.60388652864</v>
      </c>
      <c r="S755" s="18">
        <f t="shared" si="304"/>
        <v>1913.7970664278314</v>
      </c>
      <c r="T755" s="14">
        <f t="shared" si="305"/>
        <v>6.309415438402564E-23</v>
      </c>
      <c r="U755" s="3">
        <f t="shared" si="306"/>
        <v>1048.046047115472</v>
      </c>
      <c r="V755" s="2">
        <f t="shared" si="286"/>
        <v>775.046047115472</v>
      </c>
      <c r="W755" s="2">
        <f t="shared" si="307"/>
        <v>559.301847653337</v>
      </c>
      <c r="X755" s="5">
        <f t="shared" si="308"/>
        <v>6.194236641708362</v>
      </c>
      <c r="Y755" s="2">
        <f t="shared" si="309"/>
        <v>8817.451162889713</v>
      </c>
    </row>
    <row r="756" spans="1:25" ht="9.75">
      <c r="A756" s="5">
        <f t="shared" si="287"/>
        <v>742</v>
      </c>
      <c r="B756" s="2">
        <f t="shared" si="288"/>
        <v>6970</v>
      </c>
      <c r="C756" s="2">
        <f t="shared" si="289"/>
        <v>0</v>
      </c>
      <c r="D756" s="3">
        <f t="shared" si="290"/>
        <v>0</v>
      </c>
      <c r="E756" s="2">
        <f t="shared" si="291"/>
        <v>0</v>
      </c>
      <c r="F756" s="2">
        <f t="shared" si="292"/>
        <v>0</v>
      </c>
      <c r="G756" s="2">
        <f t="shared" si="293"/>
        <v>0</v>
      </c>
      <c r="H756" s="5">
        <f t="shared" si="294"/>
        <v>45</v>
      </c>
      <c r="I756" s="2">
        <f t="shared" si="295"/>
        <v>-63.04075178877492</v>
      </c>
      <c r="J756" s="5">
        <f t="shared" si="296"/>
        <v>0.2</v>
      </c>
      <c r="K756" s="2">
        <f t="shared" si="297"/>
        <v>5.335436971820428E-16</v>
      </c>
      <c r="L756" s="5">
        <f t="shared" si="298"/>
        <v>-7.268153491644439</v>
      </c>
      <c r="M756" s="5">
        <f t="shared" si="299"/>
        <v>-5.547184538560423E-20</v>
      </c>
      <c r="N756" s="2">
        <f t="shared" si="300"/>
        <v>-1577.8907609875505</v>
      </c>
      <c r="O756" s="2">
        <f t="shared" si="301"/>
        <v>3087.9677069553622</v>
      </c>
      <c r="P756" s="2">
        <f t="shared" si="302"/>
        <v>3467.749098883746</v>
      </c>
      <c r="Q756" s="2">
        <f t="shared" si="285"/>
        <v>12483.896755981485</v>
      </c>
      <c r="R756" s="2">
        <f t="shared" si="303"/>
        <v>391938.34720228694</v>
      </c>
      <c r="S756" s="18">
        <f t="shared" si="304"/>
        <v>1916.8850341347868</v>
      </c>
      <c r="T756" s="14">
        <f t="shared" si="305"/>
        <v>7.753137278472386E-23</v>
      </c>
      <c r="U756" s="3">
        <f t="shared" si="306"/>
        <v>1043.5436729985408</v>
      </c>
      <c r="V756" s="2">
        <f t="shared" si="286"/>
        <v>770.5436729985408</v>
      </c>
      <c r="W756" s="2">
        <f t="shared" si="307"/>
        <v>557.8220463701498</v>
      </c>
      <c r="X756" s="5">
        <f t="shared" si="308"/>
        <v>6.21658667212783</v>
      </c>
      <c r="Y756" s="2">
        <f t="shared" si="309"/>
        <v>8836.29096402939</v>
      </c>
    </row>
    <row r="757" spans="1:25" ht="9.75">
      <c r="A757" s="5">
        <f t="shared" si="287"/>
        <v>743</v>
      </c>
      <c r="B757" s="2">
        <f t="shared" si="288"/>
        <v>6970</v>
      </c>
      <c r="C757" s="2">
        <f t="shared" si="289"/>
        <v>0</v>
      </c>
      <c r="D757" s="3">
        <f t="shared" si="290"/>
        <v>0</v>
      </c>
      <c r="E757" s="2">
        <f t="shared" si="291"/>
        <v>0</v>
      </c>
      <c r="F757" s="2">
        <f t="shared" si="292"/>
        <v>0</v>
      </c>
      <c r="G757" s="2">
        <f t="shared" si="293"/>
        <v>0</v>
      </c>
      <c r="H757" s="5">
        <f t="shared" si="294"/>
        <v>45</v>
      </c>
      <c r="I757" s="2">
        <f t="shared" si="295"/>
        <v>-62.933714032888794</v>
      </c>
      <c r="J757" s="5">
        <f t="shared" si="296"/>
        <v>0.2</v>
      </c>
      <c r="K757" s="2">
        <f t="shared" si="297"/>
        <v>6.575087042015893E-16</v>
      </c>
      <c r="L757" s="5">
        <f t="shared" si="298"/>
        <v>-7.271861634679435</v>
      </c>
      <c r="M757" s="5">
        <f t="shared" si="299"/>
        <v>-6.823008602187964E-20</v>
      </c>
      <c r="N757" s="2">
        <f t="shared" si="300"/>
        <v>-1585.16262262223</v>
      </c>
      <c r="O757" s="2">
        <f t="shared" si="301"/>
        <v>3087.9677069553622</v>
      </c>
      <c r="P757" s="2">
        <f t="shared" si="302"/>
        <v>3471.06397223643</v>
      </c>
      <c r="Q757" s="2">
        <f t="shared" si="285"/>
        <v>12495.830300051148</v>
      </c>
      <c r="R757" s="2">
        <f t="shared" si="303"/>
        <v>390356.82051048207</v>
      </c>
      <c r="S757" s="18">
        <f t="shared" si="304"/>
        <v>1919.9730018417422</v>
      </c>
      <c r="T757" s="14">
        <f t="shared" si="305"/>
        <v>9.536282009885328E-23</v>
      </c>
      <c r="U757" s="3">
        <f t="shared" si="306"/>
        <v>1039.0205066599788</v>
      </c>
      <c r="V757" s="2">
        <f t="shared" si="286"/>
        <v>766.0205066599788</v>
      </c>
      <c r="W757" s="2">
        <f t="shared" si="307"/>
        <v>556.3354112798531</v>
      </c>
      <c r="X757" s="5">
        <f t="shared" si="308"/>
        <v>6.239156993891914</v>
      </c>
      <c r="Y757" s="2">
        <f t="shared" si="309"/>
        <v>8855.227382381294</v>
      </c>
    </row>
    <row r="758" spans="1:25" ht="9.75">
      <c r="A758" s="5">
        <f t="shared" si="287"/>
        <v>744</v>
      </c>
      <c r="B758" s="2">
        <f t="shared" si="288"/>
        <v>6970</v>
      </c>
      <c r="C758" s="2">
        <f t="shared" si="289"/>
        <v>0</v>
      </c>
      <c r="D758" s="3">
        <f t="shared" si="290"/>
        <v>0</v>
      </c>
      <c r="E758" s="2">
        <f t="shared" si="291"/>
        <v>0</v>
      </c>
      <c r="F758" s="2">
        <f t="shared" si="292"/>
        <v>0</v>
      </c>
      <c r="G758" s="2">
        <f t="shared" si="293"/>
        <v>0</v>
      </c>
      <c r="H758" s="5">
        <f t="shared" si="294"/>
        <v>45</v>
      </c>
      <c r="I758" s="2">
        <f t="shared" si="295"/>
        <v>-62.826825789457395</v>
      </c>
      <c r="J758" s="5">
        <f t="shared" si="296"/>
        <v>0.2</v>
      </c>
      <c r="K758" s="2">
        <f t="shared" si="297"/>
        <v>8.110528261747169E-16</v>
      </c>
      <c r="L758" s="5">
        <f t="shared" si="298"/>
        <v>-7.275589584542858</v>
      </c>
      <c r="M758" s="5">
        <f t="shared" si="299"/>
        <v>-8.400280937561952E-20</v>
      </c>
      <c r="N758" s="2">
        <f t="shared" si="300"/>
        <v>-1592.4382122067727</v>
      </c>
      <c r="O758" s="2">
        <f t="shared" si="301"/>
        <v>3087.9677069553622</v>
      </c>
      <c r="P758" s="2">
        <f t="shared" si="302"/>
        <v>3474.392611507148</v>
      </c>
      <c r="Q758" s="2">
        <f t="shared" si="285"/>
        <v>12507.813401425734</v>
      </c>
      <c r="R758" s="2">
        <f t="shared" si="303"/>
        <v>388768.02009306755</v>
      </c>
      <c r="S758" s="18">
        <f t="shared" si="304"/>
        <v>1923.0609695486976</v>
      </c>
      <c r="T758" s="14">
        <f t="shared" si="305"/>
        <v>1.1740704873016908E-22</v>
      </c>
      <c r="U758" s="3">
        <f t="shared" si="306"/>
        <v>1034.4765374661733</v>
      </c>
      <c r="V758" s="2">
        <f t="shared" si="286"/>
        <v>761.4765374661733</v>
      </c>
      <c r="W758" s="2">
        <f t="shared" si="307"/>
        <v>554.8419388874835</v>
      </c>
      <c r="X758" s="5">
        <f t="shared" si="308"/>
        <v>6.261950238429472</v>
      </c>
      <c r="Y758" s="2">
        <f t="shared" si="309"/>
        <v>8874.259635947838</v>
      </c>
    </row>
    <row r="759" spans="1:25" ht="9.75">
      <c r="A759" s="5">
        <f t="shared" si="287"/>
        <v>745</v>
      </c>
      <c r="B759" s="2">
        <f t="shared" si="288"/>
        <v>6970</v>
      </c>
      <c r="C759" s="2">
        <f t="shared" si="289"/>
        <v>0</v>
      </c>
      <c r="D759" s="3">
        <f t="shared" si="290"/>
        <v>0</v>
      </c>
      <c r="E759" s="2">
        <f t="shared" si="291"/>
        <v>0</v>
      </c>
      <c r="F759" s="2">
        <f t="shared" si="292"/>
        <v>0</v>
      </c>
      <c r="G759" s="2">
        <f t="shared" si="293"/>
        <v>0</v>
      </c>
      <c r="H759" s="5">
        <f t="shared" si="294"/>
        <v>45</v>
      </c>
      <c r="I759" s="2">
        <f t="shared" si="295"/>
        <v>-62.720087239181474</v>
      </c>
      <c r="J759" s="5">
        <f t="shared" si="296"/>
        <v>0.2</v>
      </c>
      <c r="K759" s="2">
        <f t="shared" si="297"/>
        <v>1.0014127182777454E-15</v>
      </c>
      <c r="L759" s="5">
        <f t="shared" si="298"/>
        <v>-7.2793373896526825</v>
      </c>
      <c r="M759" s="5">
        <f t="shared" si="299"/>
        <v>-1.0352053218389897E-19</v>
      </c>
      <c r="N759" s="2">
        <f t="shared" si="300"/>
        <v>-1599.7175495964254</v>
      </c>
      <c r="O759" s="2">
        <f t="shared" si="301"/>
        <v>3087.9677069553622</v>
      </c>
      <c r="P759" s="2">
        <f t="shared" si="302"/>
        <v>3477.735009698978</v>
      </c>
      <c r="Q759" s="2">
        <f t="shared" si="285"/>
        <v>12519.846034916322</v>
      </c>
      <c r="R759" s="2">
        <f t="shared" si="303"/>
        <v>387171.942212166</v>
      </c>
      <c r="S759" s="18">
        <f t="shared" si="304"/>
        <v>1926.148937255653</v>
      </c>
      <c r="T759" s="14">
        <f t="shared" si="305"/>
        <v>1.4468481158619813E-22</v>
      </c>
      <c r="U759" s="3">
        <f t="shared" si="306"/>
        <v>1029.9117547267947</v>
      </c>
      <c r="V759" s="2">
        <f t="shared" si="286"/>
        <v>756.9117547267947</v>
      </c>
      <c r="W759" s="2">
        <f t="shared" si="307"/>
        <v>553.341625679436</v>
      </c>
      <c r="X759" s="5">
        <f t="shared" si="308"/>
        <v>6.284969082939936</v>
      </c>
      <c r="Y759" s="2">
        <f t="shared" si="309"/>
        <v>8893.386895250507</v>
      </c>
    </row>
    <row r="760" spans="1:25" ht="9.75">
      <c r="A760" s="5">
        <f t="shared" si="287"/>
        <v>746</v>
      </c>
      <c r="B760" s="2">
        <f t="shared" si="288"/>
        <v>6970</v>
      </c>
      <c r="C760" s="2">
        <f t="shared" si="289"/>
        <v>0</v>
      </c>
      <c r="D760" s="3">
        <f t="shared" si="290"/>
        <v>0</v>
      </c>
      <c r="E760" s="2">
        <f t="shared" si="291"/>
        <v>0</v>
      </c>
      <c r="F760" s="2">
        <f t="shared" si="292"/>
        <v>0</v>
      </c>
      <c r="G760" s="2">
        <f t="shared" si="293"/>
        <v>0</v>
      </c>
      <c r="H760" s="5">
        <f t="shared" si="294"/>
        <v>45</v>
      </c>
      <c r="I760" s="2">
        <f t="shared" si="295"/>
        <v>-62.613498558640245</v>
      </c>
      <c r="J760" s="5">
        <f t="shared" si="296"/>
        <v>0.2</v>
      </c>
      <c r="K760" s="2">
        <f t="shared" si="297"/>
        <v>1.2376378777348608E-15</v>
      </c>
      <c r="L760" s="5">
        <f t="shared" si="298"/>
        <v>-7.283105098743613</v>
      </c>
      <c r="M760" s="5">
        <f t="shared" si="299"/>
        <v>-1.2769508509180173E-19</v>
      </c>
      <c r="N760" s="2">
        <f t="shared" si="300"/>
        <v>-1607.000654695169</v>
      </c>
      <c r="O760" s="2">
        <f t="shared" si="301"/>
        <v>3087.9677069553622</v>
      </c>
      <c r="P760" s="2">
        <f t="shared" si="302"/>
        <v>3481.0911598793073</v>
      </c>
      <c r="Q760" s="2">
        <f t="shared" si="285"/>
        <v>12531.928175565507</v>
      </c>
      <c r="R760" s="2">
        <f t="shared" si="303"/>
        <v>385568.5831100202</v>
      </c>
      <c r="S760" s="18">
        <f t="shared" si="304"/>
        <v>1929.2369049626084</v>
      </c>
      <c r="T760" s="14">
        <f t="shared" si="305"/>
        <v>1.7847016066512483E-22</v>
      </c>
      <c r="U760" s="3">
        <f t="shared" si="306"/>
        <v>1025.3261476946577</v>
      </c>
      <c r="V760" s="2">
        <f t="shared" si="286"/>
        <v>752.3261476946577</v>
      </c>
      <c r="W760" s="2">
        <f t="shared" si="307"/>
        <v>551.834468123419</v>
      </c>
      <c r="X760" s="5">
        <f t="shared" si="308"/>
        <v>6.308216251364628</v>
      </c>
      <c r="Y760" s="2">
        <f t="shared" si="309"/>
        <v>8912.608281537183</v>
      </c>
    </row>
    <row r="761" spans="1:25" ht="9.75">
      <c r="A761" s="5">
        <f t="shared" si="287"/>
        <v>747</v>
      </c>
      <c r="B761" s="2">
        <f t="shared" si="288"/>
        <v>6970</v>
      </c>
      <c r="C761" s="2">
        <f t="shared" si="289"/>
        <v>0</v>
      </c>
      <c r="D761" s="3">
        <f t="shared" si="290"/>
        <v>0</v>
      </c>
      <c r="E761" s="2">
        <f t="shared" si="291"/>
        <v>0</v>
      </c>
      <c r="F761" s="2">
        <f t="shared" si="292"/>
        <v>0</v>
      </c>
      <c r="G761" s="2">
        <f t="shared" si="293"/>
        <v>0</v>
      </c>
      <c r="H761" s="5">
        <f t="shared" si="294"/>
        <v>45</v>
      </c>
      <c r="I761" s="2">
        <f t="shared" si="295"/>
        <v>-62.50705992030903</v>
      </c>
      <c r="J761" s="5">
        <f t="shared" si="296"/>
        <v>0.2</v>
      </c>
      <c r="K761" s="2">
        <f t="shared" si="297"/>
        <v>1.5310550825161294E-15</v>
      </c>
      <c r="L761" s="5">
        <f t="shared" si="298"/>
        <v>-7.286892760868679</v>
      </c>
      <c r="M761" s="5">
        <f t="shared" si="299"/>
        <v>-1.5766564686678103E-19</v>
      </c>
      <c r="N761" s="2">
        <f t="shared" si="300"/>
        <v>-1614.2875474560376</v>
      </c>
      <c r="O761" s="2">
        <f t="shared" si="301"/>
        <v>3087.9677069553622</v>
      </c>
      <c r="P761" s="2">
        <f t="shared" si="302"/>
        <v>3484.46105518067</v>
      </c>
      <c r="Q761" s="2">
        <f t="shared" si="285"/>
        <v>12544.059798650413</v>
      </c>
      <c r="R761" s="2">
        <f t="shared" si="303"/>
        <v>383957.9390089446</v>
      </c>
      <c r="S761" s="18">
        <f t="shared" si="304"/>
        <v>1932.3248726695638</v>
      </c>
      <c r="T761" s="14">
        <f t="shared" si="305"/>
        <v>2.203547418799549E-22</v>
      </c>
      <c r="U761" s="3">
        <f t="shared" si="306"/>
        <v>1020.7197055655816</v>
      </c>
      <c r="V761" s="2">
        <f t="shared" si="286"/>
        <v>747.7197055655816</v>
      </c>
      <c r="W761" s="2">
        <f t="shared" si="307"/>
        <v>550.3204626684079</v>
      </c>
      <c r="X761" s="5">
        <f t="shared" si="308"/>
        <v>6.331694515383139</v>
      </c>
      <c r="Y761" s="2">
        <f t="shared" si="309"/>
        <v>8931.922864923406</v>
      </c>
    </row>
    <row r="762" spans="1:25" ht="9.75">
      <c r="A762" s="5">
        <f t="shared" si="287"/>
        <v>748</v>
      </c>
      <c r="B762" s="2">
        <f t="shared" si="288"/>
        <v>6970</v>
      </c>
      <c r="C762" s="2">
        <f t="shared" si="289"/>
        <v>0</v>
      </c>
      <c r="D762" s="3">
        <f t="shared" si="290"/>
        <v>0</v>
      </c>
      <c r="E762" s="2">
        <f t="shared" si="291"/>
        <v>0</v>
      </c>
      <c r="F762" s="2">
        <f t="shared" si="292"/>
        <v>0</v>
      </c>
      <c r="G762" s="2">
        <f t="shared" si="293"/>
        <v>0</v>
      </c>
      <c r="H762" s="5">
        <f t="shared" si="294"/>
        <v>45</v>
      </c>
      <c r="I762" s="2">
        <f t="shared" si="295"/>
        <v>-62.40077149257712</v>
      </c>
      <c r="J762" s="5">
        <f t="shared" si="296"/>
        <v>0.2</v>
      </c>
      <c r="K762" s="2">
        <f t="shared" si="297"/>
        <v>1.895854387181457E-15</v>
      </c>
      <c r="L762" s="5">
        <f t="shared" si="298"/>
        <v>-7.290700425400845</v>
      </c>
      <c r="M762" s="5">
        <f t="shared" si="299"/>
        <v>-1.948567214217905E-19</v>
      </c>
      <c r="N762" s="2">
        <f t="shared" si="300"/>
        <v>-1621.5782478814385</v>
      </c>
      <c r="O762" s="2">
        <f t="shared" si="301"/>
        <v>3087.9677069553622</v>
      </c>
      <c r="P762" s="2">
        <f t="shared" si="302"/>
        <v>3487.8446888015806</v>
      </c>
      <c r="Q762" s="2">
        <f t="shared" si="285"/>
        <v>12556.24087968569</v>
      </c>
      <c r="R762" s="2">
        <f t="shared" si="303"/>
        <v>382340.00611127587</v>
      </c>
      <c r="S762" s="18">
        <f t="shared" si="304"/>
        <v>1935.4128403765192</v>
      </c>
      <c r="T762" s="14">
        <f t="shared" si="305"/>
        <v>2.7232876533748384E-22</v>
      </c>
      <c r="U762" s="3">
        <f t="shared" si="306"/>
        <v>1016.0924174782489</v>
      </c>
      <c r="V762" s="2">
        <f t="shared" si="286"/>
        <v>743.0924174782489</v>
      </c>
      <c r="W762" s="2">
        <f t="shared" si="307"/>
        <v>548.7996057445994</v>
      </c>
      <c r="X762" s="5">
        <f t="shared" si="308"/>
        <v>6.355406695435484</v>
      </c>
      <c r="Y762" s="2">
        <f t="shared" si="309"/>
        <v>8951.329662464996</v>
      </c>
    </row>
    <row r="763" spans="1:25" ht="9.75">
      <c r="A763" s="5">
        <f t="shared" si="287"/>
        <v>749</v>
      </c>
      <c r="B763" s="2">
        <f t="shared" si="288"/>
        <v>6970</v>
      </c>
      <c r="C763" s="2">
        <f t="shared" si="289"/>
        <v>0</v>
      </c>
      <c r="D763" s="3">
        <f t="shared" si="290"/>
        <v>0</v>
      </c>
      <c r="E763" s="2">
        <f t="shared" si="291"/>
        <v>0</v>
      </c>
      <c r="F763" s="2">
        <f t="shared" si="292"/>
        <v>0</v>
      </c>
      <c r="G763" s="2">
        <f t="shared" si="293"/>
        <v>0</v>
      </c>
      <c r="H763" s="5">
        <f t="shared" si="294"/>
        <v>45</v>
      </c>
      <c r="I763" s="2">
        <f t="shared" si="295"/>
        <v>-62.29463343976556</v>
      </c>
      <c r="J763" s="5">
        <f t="shared" si="296"/>
        <v>0.2</v>
      </c>
      <c r="K763" s="2">
        <f t="shared" si="297"/>
        <v>2.3498291474524344E-15</v>
      </c>
      <c r="L763" s="5">
        <f t="shared" si="298"/>
        <v>-7.294528142034633</v>
      </c>
      <c r="M763" s="5">
        <f t="shared" si="299"/>
        <v>-2.410512205600304E-19</v>
      </c>
      <c r="N763" s="2">
        <f t="shared" si="300"/>
        <v>-1628.872776023473</v>
      </c>
      <c r="O763" s="2">
        <f t="shared" si="301"/>
        <v>3087.9677069553622</v>
      </c>
      <c r="P763" s="2">
        <f t="shared" si="302"/>
        <v>3491.2420540073663</v>
      </c>
      <c r="Q763" s="2">
        <f t="shared" si="285"/>
        <v>12568.471394426519</v>
      </c>
      <c r="R763" s="2">
        <f t="shared" si="303"/>
        <v>380714.7805993234</v>
      </c>
      <c r="S763" s="18">
        <f t="shared" si="304"/>
        <v>1938.5008080834746</v>
      </c>
      <c r="T763" s="14">
        <f t="shared" si="305"/>
        <v>3.3688306595909136E-22</v>
      </c>
      <c r="U763" s="3">
        <f t="shared" si="306"/>
        <v>1011.4442725140649</v>
      </c>
      <c r="V763" s="2">
        <f t="shared" si="286"/>
        <v>738.4442725140649</v>
      </c>
      <c r="W763" s="2">
        <f t="shared" si="307"/>
        <v>547.271893763364</v>
      </c>
      <c r="X763" s="5">
        <f t="shared" si="308"/>
        <v>6.379355661770841</v>
      </c>
      <c r="Y763" s="2">
        <f t="shared" si="309"/>
        <v>8970.82763615938</v>
      </c>
    </row>
    <row r="764" spans="1:25" ht="9.75">
      <c r="A764" s="5">
        <f t="shared" si="287"/>
        <v>750</v>
      </c>
      <c r="B764" s="2">
        <f t="shared" si="288"/>
        <v>6970</v>
      </c>
      <c r="C764" s="2">
        <f t="shared" si="289"/>
        <v>0</v>
      </c>
      <c r="D764" s="3">
        <f t="shared" si="290"/>
        <v>0</v>
      </c>
      <c r="E764" s="2">
        <f t="shared" si="291"/>
        <v>0</v>
      </c>
      <c r="F764" s="2">
        <f t="shared" si="292"/>
        <v>0</v>
      </c>
      <c r="G764" s="2">
        <f t="shared" si="293"/>
        <v>0</v>
      </c>
      <c r="H764" s="5">
        <f t="shared" si="294"/>
        <v>45</v>
      </c>
      <c r="I764" s="2">
        <f t="shared" si="295"/>
        <v>-62.18864592214531</v>
      </c>
      <c r="J764" s="5">
        <f t="shared" si="296"/>
        <v>0.2</v>
      </c>
      <c r="K764" s="2">
        <f t="shared" si="297"/>
        <v>2.9153113906712403E-15</v>
      </c>
      <c r="L764" s="5">
        <f t="shared" si="298"/>
        <v>-7.298375960787755</v>
      </c>
      <c r="M764" s="5">
        <f t="shared" si="299"/>
        <v>-2.984826697219953E-19</v>
      </c>
      <c r="N764" s="2">
        <f t="shared" si="300"/>
        <v>-1636.1711519842609</v>
      </c>
      <c r="O764" s="2">
        <f t="shared" si="301"/>
        <v>3087.9677069553622</v>
      </c>
      <c r="P764" s="2">
        <f t="shared" si="302"/>
        <v>3494.6531441309967</v>
      </c>
      <c r="Q764" s="2">
        <f t="shared" si="285"/>
        <v>12580.751318871588</v>
      </c>
      <c r="R764" s="2">
        <f t="shared" si="303"/>
        <v>379082.25863531954</v>
      </c>
      <c r="S764" s="18">
        <f t="shared" si="304"/>
        <v>1941.58877579043</v>
      </c>
      <c r="T764" s="14">
        <f t="shared" si="305"/>
        <v>4.1713786146501286E-22</v>
      </c>
      <c r="U764" s="3">
        <f t="shared" si="306"/>
        <v>1006.7752596970139</v>
      </c>
      <c r="V764" s="2">
        <f t="shared" si="286"/>
        <v>733.7752596970139</v>
      </c>
      <c r="W764" s="2">
        <f t="shared" si="307"/>
        <v>545.7373231172003</v>
      </c>
      <c r="X764" s="5">
        <f t="shared" si="308"/>
        <v>6.403544335523667</v>
      </c>
      <c r="Y764" s="2">
        <f t="shared" si="309"/>
        <v>8990.415690872673</v>
      </c>
    </row>
    <row r="765" spans="1:25" ht="9.75">
      <c r="A765" s="5">
        <f t="shared" si="287"/>
        <v>751</v>
      </c>
      <c r="B765" s="2">
        <f t="shared" si="288"/>
        <v>6970</v>
      </c>
      <c r="C765" s="2">
        <f t="shared" si="289"/>
        <v>0</v>
      </c>
      <c r="D765" s="3">
        <f t="shared" si="290"/>
        <v>0</v>
      </c>
      <c r="E765" s="2">
        <f t="shared" si="291"/>
        <v>0</v>
      </c>
      <c r="F765" s="2">
        <f t="shared" si="292"/>
        <v>0</v>
      </c>
      <c r="G765" s="2">
        <f t="shared" si="293"/>
        <v>0</v>
      </c>
      <c r="H765" s="5">
        <f t="shared" si="294"/>
        <v>45</v>
      </c>
      <c r="I765" s="2">
        <f t="shared" si="295"/>
        <v>-62.08280909595541</v>
      </c>
      <c r="J765" s="5">
        <f t="shared" si="296"/>
        <v>0.2</v>
      </c>
      <c r="K765" s="2">
        <f t="shared" si="297"/>
        <v>3.6203551502325006E-15</v>
      </c>
      <c r="L765" s="5">
        <f t="shared" si="298"/>
        <v>-7.302243932002772</v>
      </c>
      <c r="M765" s="5">
        <f t="shared" si="299"/>
        <v>-3.69951643583407E-19</v>
      </c>
      <c r="N765" s="2">
        <f t="shared" si="300"/>
        <v>-1643.4733959162636</v>
      </c>
      <c r="O765" s="2">
        <f t="shared" si="301"/>
        <v>3087.9677069553622</v>
      </c>
      <c r="P765" s="2">
        <f t="shared" si="302"/>
        <v>3498.077952573912</v>
      </c>
      <c r="Q765" s="2">
        <f t="shared" si="285"/>
        <v>12593.080629266084</v>
      </c>
      <c r="R765" s="2">
        <f t="shared" si="303"/>
        <v>377442.43636136927</v>
      </c>
      <c r="S765" s="18">
        <f t="shared" si="304"/>
        <v>1944.6767434973854</v>
      </c>
      <c r="T765" s="14">
        <f t="shared" si="305"/>
        <v>5.170053349395426E-22</v>
      </c>
      <c r="U765" s="3">
        <f t="shared" si="306"/>
        <v>1002.0853679935162</v>
      </c>
      <c r="V765" s="2">
        <f t="shared" si="286"/>
        <v>729.0853679935162</v>
      </c>
      <c r="W765" s="2">
        <f t="shared" si="307"/>
        <v>544.1958901796871</v>
      </c>
      <c r="X765" s="5">
        <f t="shared" si="308"/>
        <v>6.427975689818032</v>
      </c>
      <c r="Y765" s="2">
        <f t="shared" si="309"/>
        <v>9010.092672189727</v>
      </c>
    </row>
    <row r="766" spans="1:25" ht="9.75">
      <c r="A766" s="5">
        <f t="shared" si="287"/>
        <v>752</v>
      </c>
      <c r="B766" s="2">
        <f t="shared" si="288"/>
        <v>6970</v>
      </c>
      <c r="C766" s="2">
        <f t="shared" si="289"/>
        <v>0</v>
      </c>
      <c r="D766" s="3">
        <f t="shared" si="290"/>
        <v>0</v>
      </c>
      <c r="E766" s="2">
        <f t="shared" si="291"/>
        <v>0</v>
      </c>
      <c r="F766" s="2">
        <f t="shared" si="292"/>
        <v>0</v>
      </c>
      <c r="G766" s="2">
        <f t="shared" si="293"/>
        <v>0</v>
      </c>
      <c r="H766" s="5">
        <f t="shared" si="294"/>
        <v>45</v>
      </c>
      <c r="I766" s="2">
        <f t="shared" si="295"/>
        <v>-61.97712311342126</v>
      </c>
      <c r="J766" s="5">
        <f t="shared" si="296"/>
        <v>0.2</v>
      </c>
      <c r="K766" s="2">
        <f t="shared" si="297"/>
        <v>4.5002348323475476E-15</v>
      </c>
      <c r="L766" s="5">
        <f t="shared" si="298"/>
        <v>-7.306132106348751</v>
      </c>
      <c r="M766" s="5">
        <f t="shared" si="299"/>
        <v>-4.589729290617249E-19</v>
      </c>
      <c r="N766" s="2">
        <f t="shared" si="300"/>
        <v>-1650.7795280226123</v>
      </c>
      <c r="O766" s="2">
        <f t="shared" si="301"/>
        <v>3087.9677069553622</v>
      </c>
      <c r="P766" s="2">
        <f t="shared" si="302"/>
        <v>3501.516472806849</v>
      </c>
      <c r="Q766" s="2">
        <f t="shared" si="285"/>
        <v>12605.459302104657</v>
      </c>
      <c r="R766" s="2">
        <f t="shared" si="303"/>
        <v>375795.3098993998</v>
      </c>
      <c r="S766" s="18">
        <f t="shared" si="304"/>
        <v>1947.7647112043408</v>
      </c>
      <c r="T766" s="14">
        <f t="shared" si="305"/>
        <v>6.413951093900202E-22</v>
      </c>
      <c r="U766" s="3">
        <f t="shared" si="306"/>
        <v>997.3745863122834</v>
      </c>
      <c r="V766" s="2">
        <f t="shared" si="286"/>
        <v>724.3745863122834</v>
      </c>
      <c r="W766" s="2">
        <f t="shared" si="307"/>
        <v>542.6475913054358</v>
      </c>
      <c r="X766" s="5">
        <f t="shared" si="308"/>
        <v>6.45265275090105</v>
      </c>
      <c r="Y766" s="2">
        <f t="shared" si="309"/>
        <v>9029.857364183967</v>
      </c>
    </row>
    <row r="767" spans="1:25" ht="9.75">
      <c r="A767" s="5">
        <f t="shared" si="287"/>
        <v>753</v>
      </c>
      <c r="B767" s="2">
        <f t="shared" si="288"/>
        <v>6970</v>
      </c>
      <c r="C767" s="2">
        <f t="shared" si="289"/>
        <v>0</v>
      </c>
      <c r="D767" s="3">
        <f t="shared" si="290"/>
        <v>0</v>
      </c>
      <c r="E767" s="2">
        <f t="shared" si="291"/>
        <v>0</v>
      </c>
      <c r="F767" s="2">
        <f t="shared" si="292"/>
        <v>0</v>
      </c>
      <c r="G767" s="2">
        <f t="shared" si="293"/>
        <v>0</v>
      </c>
      <c r="H767" s="5">
        <f t="shared" si="294"/>
        <v>45</v>
      </c>
      <c r="I767" s="2">
        <f t="shared" si="295"/>
        <v>-61.87158812277309</v>
      </c>
      <c r="J767" s="5">
        <f t="shared" si="296"/>
        <v>0.2</v>
      </c>
      <c r="K767" s="2">
        <f t="shared" si="297"/>
        <v>5.5993441767321895E-15</v>
      </c>
      <c r="L767" s="5">
        <f t="shared" si="298"/>
        <v>-7.310040534822942</v>
      </c>
      <c r="M767" s="5">
        <f t="shared" si="299"/>
        <v>-5.699616898953129E-19</v>
      </c>
      <c r="N767" s="2">
        <f t="shared" si="300"/>
        <v>-1658.0895685574353</v>
      </c>
      <c r="O767" s="2">
        <f t="shared" si="301"/>
        <v>3087.9677069553622</v>
      </c>
      <c r="P767" s="2">
        <f t="shared" si="302"/>
        <v>3504.968698370663</v>
      </c>
      <c r="Q767" s="2">
        <f t="shared" si="285"/>
        <v>12617.887314134387</v>
      </c>
      <c r="R767" s="2">
        <f t="shared" si="303"/>
        <v>374140.8753511098</v>
      </c>
      <c r="S767" s="18">
        <f t="shared" si="304"/>
        <v>1950.8526789112962</v>
      </c>
      <c r="T767" s="14">
        <f t="shared" si="305"/>
        <v>7.96474160068698E-22</v>
      </c>
      <c r="U767" s="3">
        <f t="shared" si="306"/>
        <v>992.6429035041739</v>
      </c>
      <c r="V767" s="2">
        <f t="shared" si="286"/>
        <v>719.6429035041739</v>
      </c>
      <c r="W767" s="2">
        <f t="shared" si="307"/>
        <v>541.0924228300432</v>
      </c>
      <c r="X767" s="5">
        <f t="shared" si="308"/>
        <v>6.477578599306262</v>
      </c>
      <c r="Y767" s="2">
        <f t="shared" si="309"/>
        <v>9049.708487103828</v>
      </c>
    </row>
    <row r="768" spans="1:25" ht="9.75">
      <c r="A768" s="5">
        <f t="shared" si="287"/>
        <v>754</v>
      </c>
      <c r="B768" s="2">
        <f t="shared" si="288"/>
        <v>6970</v>
      </c>
      <c r="C768" s="2">
        <f t="shared" si="289"/>
        <v>0</v>
      </c>
      <c r="D768" s="3">
        <f t="shared" si="290"/>
        <v>0</v>
      </c>
      <c r="E768" s="2">
        <f t="shared" si="291"/>
        <v>0</v>
      </c>
      <c r="F768" s="2">
        <f t="shared" si="292"/>
        <v>0</v>
      </c>
      <c r="G768" s="2">
        <f t="shared" si="293"/>
        <v>0</v>
      </c>
      <c r="H768" s="5">
        <f t="shared" si="294"/>
        <v>45</v>
      </c>
      <c r="I768" s="2">
        <f t="shared" si="295"/>
        <v>-61.766204268264524</v>
      </c>
      <c r="J768" s="5">
        <f t="shared" si="296"/>
        <v>0.2</v>
      </c>
      <c r="K768" s="2">
        <f t="shared" si="297"/>
        <v>6.973605060608682E-15</v>
      </c>
      <c r="L768" s="5">
        <f t="shared" si="298"/>
        <v>-7.313969268752463</v>
      </c>
      <c r="M768" s="5">
        <f t="shared" si="299"/>
        <v>-7.084691784955572E-19</v>
      </c>
      <c r="N768" s="2">
        <f t="shared" si="300"/>
        <v>-1665.4035378261879</v>
      </c>
      <c r="O768" s="2">
        <f t="shared" si="301"/>
        <v>3087.9677069553622</v>
      </c>
      <c r="P768" s="2">
        <f t="shared" si="302"/>
        <v>3508.4346228771515</v>
      </c>
      <c r="Q768" s="2">
        <f t="shared" si="285"/>
        <v>12630.364642357745</v>
      </c>
      <c r="R768" s="2">
        <f t="shared" si="303"/>
        <v>372479.128797918</v>
      </c>
      <c r="S768" s="18">
        <f t="shared" si="304"/>
        <v>1953.9406466182515</v>
      </c>
      <c r="T768" s="14">
        <f t="shared" si="305"/>
        <v>9.899958788343231E-22</v>
      </c>
      <c r="U768" s="3">
        <f t="shared" si="306"/>
        <v>987.8903083620454</v>
      </c>
      <c r="V768" s="2">
        <f t="shared" si="286"/>
        <v>714.8903083620454</v>
      </c>
      <c r="W768" s="2">
        <f t="shared" si="307"/>
        <v>539.530381070043</v>
      </c>
      <c r="X768" s="5">
        <f t="shared" si="308"/>
        <v>6.502756371047953</v>
      </c>
      <c r="Y768" s="2">
        <f t="shared" si="309"/>
        <v>9069.644694972485</v>
      </c>
    </row>
    <row r="769" spans="1:25" ht="9.75">
      <c r="A769" s="5">
        <f t="shared" si="287"/>
        <v>755</v>
      </c>
      <c r="B769" s="2">
        <f t="shared" si="288"/>
        <v>6970</v>
      </c>
      <c r="C769" s="2">
        <f t="shared" si="289"/>
        <v>0</v>
      </c>
      <c r="D769" s="3">
        <f t="shared" si="290"/>
        <v>0</v>
      </c>
      <c r="E769" s="2">
        <f t="shared" si="291"/>
        <v>0</v>
      </c>
      <c r="F769" s="2">
        <f t="shared" si="292"/>
        <v>0</v>
      </c>
      <c r="G769" s="2">
        <f t="shared" si="293"/>
        <v>0</v>
      </c>
      <c r="H769" s="5">
        <f t="shared" si="294"/>
        <v>45</v>
      </c>
      <c r="I769" s="2">
        <f t="shared" si="295"/>
        <v>-61.66097169019127</v>
      </c>
      <c r="J769" s="5">
        <f t="shared" si="296"/>
        <v>0.2</v>
      </c>
      <c r="K769" s="2">
        <f t="shared" si="297"/>
        <v>8.693525763139996E-15</v>
      </c>
      <c r="L769" s="5">
        <f t="shared" si="298"/>
        <v>-7.317918359796008</v>
      </c>
      <c r="M769" s="5">
        <f t="shared" si="299"/>
        <v>-8.814814476185782E-19</v>
      </c>
      <c r="N769" s="2">
        <f t="shared" si="300"/>
        <v>-1672.721456185984</v>
      </c>
      <c r="O769" s="2">
        <f t="shared" si="301"/>
        <v>3087.9677069553622</v>
      </c>
      <c r="P769" s="2">
        <f t="shared" si="302"/>
        <v>3511.9142400098717</v>
      </c>
      <c r="Q769" s="2">
        <f t="shared" si="285"/>
        <v>12642.89126403554</v>
      </c>
      <c r="R769" s="2">
        <f t="shared" si="303"/>
        <v>370810.0663009119</v>
      </c>
      <c r="S769" s="18">
        <f t="shared" si="304"/>
        <v>1957.028614325207</v>
      </c>
      <c r="T769" s="14">
        <f t="shared" si="305"/>
        <v>1.2317170591600805E-21</v>
      </c>
      <c r="U769" s="3">
        <f t="shared" si="306"/>
        <v>983.116789620608</v>
      </c>
      <c r="V769" s="2">
        <f t="shared" si="286"/>
        <v>710.116789620608</v>
      </c>
      <c r="W769" s="2">
        <f t="shared" si="307"/>
        <v>537.9614623228572</v>
      </c>
      <c r="X769" s="5">
        <f t="shared" si="308"/>
        <v>6.528189258847316</v>
      </c>
      <c r="Y769" s="2">
        <f t="shared" si="309"/>
        <v>9089.664573097329</v>
      </c>
    </row>
    <row r="770" spans="1:25" ht="9.75">
      <c r="A770" s="5">
        <f t="shared" si="287"/>
        <v>756</v>
      </c>
      <c r="B770" s="2">
        <f t="shared" si="288"/>
        <v>6970</v>
      </c>
      <c r="C770" s="2">
        <f t="shared" si="289"/>
        <v>0</v>
      </c>
      <c r="D770" s="3">
        <f t="shared" si="290"/>
        <v>0</v>
      </c>
      <c r="E770" s="2">
        <f t="shared" si="291"/>
        <v>0</v>
      </c>
      <c r="F770" s="2">
        <f t="shared" si="292"/>
        <v>0</v>
      </c>
      <c r="G770" s="2">
        <f t="shared" si="293"/>
        <v>0</v>
      </c>
      <c r="H770" s="5">
        <f t="shared" si="294"/>
        <v>45</v>
      </c>
      <c r="I770" s="2">
        <f t="shared" si="295"/>
        <v>-61.55589052490986</v>
      </c>
      <c r="J770" s="5">
        <f t="shared" si="296"/>
        <v>0.2</v>
      </c>
      <c r="K770" s="2">
        <f t="shared" si="297"/>
        <v>1.0848087272536882E-14</v>
      </c>
      <c r="L770" s="5">
        <f t="shared" si="298"/>
        <v>-7.3218878599455675</v>
      </c>
      <c r="M770" s="5">
        <f t="shared" si="299"/>
        <v>-1.097798237453894E-18</v>
      </c>
      <c r="N770" s="2">
        <f t="shared" si="300"/>
        <v>-1680.0433440459294</v>
      </c>
      <c r="O770" s="2">
        <f t="shared" si="301"/>
        <v>3087.9677069553622</v>
      </c>
      <c r="P770" s="2">
        <f t="shared" si="302"/>
        <v>3515.4075435249592</v>
      </c>
      <c r="Q770" s="2">
        <f t="shared" si="285"/>
        <v>12655.467156689854</v>
      </c>
      <c r="R770" s="2">
        <f t="shared" si="303"/>
        <v>369133.68390079594</v>
      </c>
      <c r="S770" s="18">
        <f t="shared" si="304"/>
        <v>1960.1165820321623</v>
      </c>
      <c r="T770" s="14">
        <f t="shared" si="305"/>
        <v>1.5339267626634782E-21</v>
      </c>
      <c r="U770" s="3">
        <f t="shared" si="306"/>
        <v>978.3223359562763</v>
      </c>
      <c r="V770" s="2">
        <f t="shared" si="286"/>
        <v>705.3223359562763</v>
      </c>
      <c r="W770" s="2">
        <f t="shared" si="307"/>
        <v>536.3856628667481</v>
      </c>
      <c r="X770" s="5">
        <f t="shared" si="308"/>
        <v>6.553880513391492</v>
      </c>
      <c r="Y770" s="2">
        <f t="shared" si="309"/>
        <v>9109.766635485614</v>
      </c>
    </row>
    <row r="771" spans="1:25" ht="9.75">
      <c r="A771" s="5">
        <f t="shared" si="287"/>
        <v>757</v>
      </c>
      <c r="B771" s="2">
        <f t="shared" si="288"/>
        <v>6970</v>
      </c>
      <c r="C771" s="2">
        <f t="shared" si="289"/>
        <v>0</v>
      </c>
      <c r="D771" s="3">
        <f t="shared" si="290"/>
        <v>0</v>
      </c>
      <c r="E771" s="2">
        <f t="shared" si="291"/>
        <v>0</v>
      </c>
      <c r="F771" s="2">
        <f t="shared" si="292"/>
        <v>0</v>
      </c>
      <c r="G771" s="2">
        <f t="shared" si="293"/>
        <v>0</v>
      </c>
      <c r="H771" s="5">
        <f t="shared" si="294"/>
        <v>45</v>
      </c>
      <c r="I771" s="2">
        <f t="shared" si="295"/>
        <v>-61.45096090485665</v>
      </c>
      <c r="J771" s="5">
        <f t="shared" si="296"/>
        <v>0.2</v>
      </c>
      <c r="K771" s="2">
        <f t="shared" si="297"/>
        <v>1.3549686257978023E-14</v>
      </c>
      <c r="L771" s="5">
        <f t="shared" si="298"/>
        <v>-7.325877821528158</v>
      </c>
      <c r="M771" s="5">
        <f t="shared" si="299"/>
        <v>-1.3685139862809645E-18</v>
      </c>
      <c r="N771" s="2">
        <f t="shared" si="300"/>
        <v>-1687.3692218674576</v>
      </c>
      <c r="O771" s="2">
        <f t="shared" si="301"/>
        <v>3087.9677069553622</v>
      </c>
      <c r="P771" s="2">
        <f t="shared" si="302"/>
        <v>3518.9145272519404</v>
      </c>
      <c r="Q771" s="2">
        <f t="shared" si="285"/>
        <v>12668.092298106985</v>
      </c>
      <c r="R771" s="2">
        <f t="shared" si="303"/>
        <v>367449.97761783923</v>
      </c>
      <c r="S771" s="18">
        <f t="shared" si="304"/>
        <v>1963.2045497391177</v>
      </c>
      <c r="T771" s="14">
        <f t="shared" si="305"/>
        <v>1.912117683362879E-21</v>
      </c>
      <c r="U771" s="3">
        <f t="shared" si="306"/>
        <v>973.5069359870203</v>
      </c>
      <c r="V771" s="2">
        <f t="shared" si="286"/>
        <v>700.5069359870203</v>
      </c>
      <c r="W771" s="2">
        <f t="shared" si="307"/>
        <v>534.8029789607689</v>
      </c>
      <c r="X771" s="5">
        <f t="shared" si="308"/>
        <v>6.579833444626483</v>
      </c>
      <c r="Y771" s="2">
        <f t="shared" si="309"/>
        <v>9129.949322162398</v>
      </c>
    </row>
    <row r="772" spans="1:25" ht="9.75">
      <c r="A772" s="5">
        <f t="shared" si="287"/>
        <v>758</v>
      </c>
      <c r="B772" s="2">
        <f t="shared" si="288"/>
        <v>6970</v>
      </c>
      <c r="C772" s="2">
        <f t="shared" si="289"/>
        <v>0</v>
      </c>
      <c r="D772" s="3">
        <f t="shared" si="290"/>
        <v>0</v>
      </c>
      <c r="E772" s="2">
        <f t="shared" si="291"/>
        <v>0</v>
      </c>
      <c r="F772" s="2">
        <f t="shared" si="292"/>
        <v>0</v>
      </c>
      <c r="G772" s="2">
        <f t="shared" si="293"/>
        <v>0</v>
      </c>
      <c r="H772" s="5">
        <f t="shared" si="294"/>
        <v>45</v>
      </c>
      <c r="I772" s="2">
        <f t="shared" si="295"/>
        <v>-61.346182958566764</v>
      </c>
      <c r="J772" s="5">
        <f t="shared" si="296"/>
        <v>0.2</v>
      </c>
      <c r="K772" s="2">
        <f t="shared" si="297"/>
        <v>1.694042764669157E-14</v>
      </c>
      <c r="L772" s="5">
        <f t="shared" si="298"/>
        <v>-7.329888297207564</v>
      </c>
      <c r="M772" s="5">
        <f t="shared" si="299"/>
        <v>-1.707629036039886E-18</v>
      </c>
      <c r="N772" s="2">
        <f t="shared" si="300"/>
        <v>-1694.6991101646652</v>
      </c>
      <c r="O772" s="2">
        <f t="shared" si="301"/>
        <v>3087.9677069553622</v>
      </c>
      <c r="P772" s="2">
        <f t="shared" si="302"/>
        <v>3522.4351850945486</v>
      </c>
      <c r="Q772" s="2">
        <f t="shared" si="285"/>
        <v>12680.766666340376</v>
      </c>
      <c r="R772" s="2">
        <f t="shared" si="303"/>
        <v>365758.9434518232</v>
      </c>
      <c r="S772" s="18">
        <f t="shared" si="304"/>
        <v>1966.2925174460731</v>
      </c>
      <c r="T772" s="14">
        <f t="shared" si="305"/>
        <v>2.3858391638750502E-21</v>
      </c>
      <c r="U772" s="3">
        <f t="shared" si="306"/>
        <v>968.6705782722144</v>
      </c>
      <c r="V772" s="2">
        <f t="shared" si="286"/>
        <v>695.6705782722144</v>
      </c>
      <c r="W772" s="2">
        <f t="shared" si="307"/>
        <v>533.2134068447137</v>
      </c>
      <c r="X772" s="5">
        <f t="shared" si="308"/>
        <v>6.60605142308505</v>
      </c>
      <c r="Y772" s="2">
        <f t="shared" si="309"/>
        <v>9150.210996386875</v>
      </c>
    </row>
    <row r="773" spans="1:25" ht="9.75">
      <c r="A773" s="5">
        <f t="shared" si="287"/>
        <v>759</v>
      </c>
      <c r="B773" s="2">
        <f t="shared" si="288"/>
        <v>6970</v>
      </c>
      <c r="C773" s="2">
        <f t="shared" si="289"/>
        <v>0</v>
      </c>
      <c r="D773" s="3">
        <f t="shared" si="290"/>
        <v>0</v>
      </c>
      <c r="E773" s="2">
        <f t="shared" si="291"/>
        <v>0</v>
      </c>
      <c r="F773" s="2">
        <f t="shared" si="292"/>
        <v>0</v>
      </c>
      <c r="G773" s="2">
        <f t="shared" si="293"/>
        <v>0</v>
      </c>
      <c r="H773" s="5">
        <f t="shared" si="294"/>
        <v>45</v>
      </c>
      <c r="I773" s="2">
        <f t="shared" si="295"/>
        <v>-61.24155681069326</v>
      </c>
      <c r="J773" s="5">
        <f t="shared" si="296"/>
        <v>0.2</v>
      </c>
      <c r="K773" s="2">
        <f t="shared" si="297"/>
        <v>2.1200142489134924E-14</v>
      </c>
      <c r="L773" s="5">
        <f t="shared" si="298"/>
        <v>-7.3339193399861005</v>
      </c>
      <c r="M773" s="5">
        <f t="shared" si="299"/>
        <v>-2.1328269670370675E-18</v>
      </c>
      <c r="N773" s="2">
        <f t="shared" si="300"/>
        <v>-1702.0330295046513</v>
      </c>
      <c r="O773" s="2">
        <f t="shared" si="301"/>
        <v>3087.9677069553622</v>
      </c>
      <c r="P773" s="2">
        <f t="shared" si="302"/>
        <v>3525.9695110315315</v>
      </c>
      <c r="Q773" s="2">
        <f t="shared" si="285"/>
        <v>12693.490239713514</v>
      </c>
      <c r="R773" s="2">
        <f t="shared" si="303"/>
        <v>364060.5773819885</v>
      </c>
      <c r="S773" s="18">
        <f t="shared" si="304"/>
        <v>1969.3804851530285</v>
      </c>
      <c r="T773" s="14">
        <f t="shared" si="305"/>
        <v>2.979781980506548E-21</v>
      </c>
      <c r="U773" s="3">
        <f t="shared" si="306"/>
        <v>963.8132513124872</v>
      </c>
      <c r="V773" s="2">
        <f t="shared" si="286"/>
        <v>690.8132513124872</v>
      </c>
      <c r="W773" s="2">
        <f t="shared" si="307"/>
        <v>531.6169427390691</v>
      </c>
      <c r="X773" s="5">
        <f t="shared" si="308"/>
        <v>6.632537881250646</v>
      </c>
      <c r="Y773" s="2">
        <f t="shared" si="309"/>
        <v>9170.549941762867</v>
      </c>
    </row>
    <row r="774" spans="1:25" ht="9.75">
      <c r="A774" s="5">
        <f t="shared" si="287"/>
        <v>760</v>
      </c>
      <c r="B774" s="2">
        <f t="shared" si="288"/>
        <v>6970</v>
      </c>
      <c r="C774" s="2">
        <f t="shared" si="289"/>
        <v>0</v>
      </c>
      <c r="D774" s="3">
        <f t="shared" si="290"/>
        <v>0</v>
      </c>
      <c r="E774" s="2">
        <f t="shared" si="291"/>
        <v>0</v>
      </c>
      <c r="F774" s="2">
        <f t="shared" si="292"/>
        <v>0</v>
      </c>
      <c r="G774" s="2">
        <f t="shared" si="293"/>
        <v>0</v>
      </c>
      <c r="H774" s="5">
        <f t="shared" si="294"/>
        <v>45</v>
      </c>
      <c r="I774" s="2">
        <f t="shared" si="295"/>
        <v>-61.13708258202634</v>
      </c>
      <c r="J774" s="5">
        <f t="shared" si="296"/>
        <v>0.2</v>
      </c>
      <c r="K774" s="2">
        <f t="shared" si="297"/>
        <v>2.65566133326616E-14</v>
      </c>
      <c r="L774" s="5">
        <f t="shared" si="298"/>
        <v>-7.337971003206391</v>
      </c>
      <c r="M774" s="5">
        <f t="shared" si="299"/>
        <v>-2.666464101582379E-18</v>
      </c>
      <c r="N774" s="2">
        <f t="shared" si="300"/>
        <v>-1709.3710005078576</v>
      </c>
      <c r="O774" s="2">
        <f t="shared" si="301"/>
        <v>3087.9677069553622</v>
      </c>
      <c r="P774" s="2">
        <f t="shared" si="302"/>
        <v>3529.517499117463</v>
      </c>
      <c r="Q774" s="2">
        <f t="shared" si="285"/>
        <v>12706.262996822867</v>
      </c>
      <c r="R774" s="2">
        <f t="shared" si="303"/>
        <v>362354.87536698225</v>
      </c>
      <c r="S774" s="18">
        <f t="shared" si="304"/>
        <v>1972.468452859984</v>
      </c>
      <c r="T774" s="14">
        <f t="shared" si="305"/>
        <v>3.725159102444501E-21</v>
      </c>
      <c r="U774" s="3">
        <f t="shared" si="306"/>
        <v>958.9349435495692</v>
      </c>
      <c r="V774" s="2">
        <f t="shared" si="286"/>
        <v>685.9349435495692</v>
      </c>
      <c r="W774" s="2">
        <f t="shared" si="307"/>
        <v>530.0135828449634</v>
      </c>
      <c r="X774" s="5">
        <f t="shared" si="308"/>
        <v>6.659296314958588</v>
      </c>
      <c r="Y774" s="2">
        <f t="shared" si="309"/>
        <v>9190.96435923926</v>
      </c>
    </row>
    <row r="775" spans="1:25" ht="9.75">
      <c r="A775" s="5">
        <f t="shared" si="287"/>
        <v>761</v>
      </c>
      <c r="B775" s="2">
        <f t="shared" si="288"/>
        <v>6970</v>
      </c>
      <c r="C775" s="2">
        <f t="shared" si="289"/>
        <v>0</v>
      </c>
      <c r="D775" s="3">
        <f t="shared" si="290"/>
        <v>0</v>
      </c>
      <c r="E775" s="2">
        <f t="shared" si="291"/>
        <v>0</v>
      </c>
      <c r="F775" s="2">
        <f t="shared" si="292"/>
        <v>0</v>
      </c>
      <c r="G775" s="2">
        <f t="shared" si="293"/>
        <v>0</v>
      </c>
      <c r="H775" s="5">
        <f t="shared" si="294"/>
        <v>45</v>
      </c>
      <c r="I775" s="2">
        <f t="shared" si="295"/>
        <v>-61.032760389512724</v>
      </c>
      <c r="J775" s="5">
        <f t="shared" si="296"/>
        <v>0.2</v>
      </c>
      <c r="K775" s="2">
        <f t="shared" si="297"/>
        <v>3.329862661888806E-14</v>
      </c>
      <c r="L775" s="5">
        <f t="shared" si="298"/>
        <v>-7.342043340553145</v>
      </c>
      <c r="M775" s="5">
        <f t="shared" si="299"/>
        <v>-3.336830215584109E-18</v>
      </c>
      <c r="N775" s="2">
        <f t="shared" si="300"/>
        <v>-1716.7130438484107</v>
      </c>
      <c r="O775" s="2">
        <f t="shared" si="301"/>
        <v>3087.9677069553622</v>
      </c>
      <c r="P775" s="2">
        <f t="shared" si="302"/>
        <v>3533.079143483547</v>
      </c>
      <c r="Q775" s="2">
        <f t="shared" si="285"/>
        <v>12719.084916540769</v>
      </c>
      <c r="R775" s="2">
        <f t="shared" si="303"/>
        <v>360641.8333448041</v>
      </c>
      <c r="S775" s="18">
        <f t="shared" si="304"/>
        <v>1975.5564205669393</v>
      </c>
      <c r="T775" s="14">
        <f t="shared" si="305"/>
        <v>4.661464750808958E-21</v>
      </c>
      <c r="U775" s="3">
        <f t="shared" si="306"/>
        <v>954.0356433661399</v>
      </c>
      <c r="V775" s="2">
        <f t="shared" si="286"/>
        <v>681.0356433661399</v>
      </c>
      <c r="W775" s="2">
        <f t="shared" si="307"/>
        <v>528.4033233441158</v>
      </c>
      <c r="X775" s="5">
        <f t="shared" si="308"/>
        <v>6.686330284835614</v>
      </c>
      <c r="Y775" s="2">
        <f t="shared" si="309"/>
        <v>9211.45236399573</v>
      </c>
    </row>
    <row r="776" spans="1:25" ht="9.75">
      <c r="A776" s="5">
        <f t="shared" si="287"/>
        <v>762</v>
      </c>
      <c r="B776" s="2">
        <f t="shared" si="288"/>
        <v>6970</v>
      </c>
      <c r="C776" s="2">
        <f t="shared" si="289"/>
        <v>0</v>
      </c>
      <c r="D776" s="3">
        <f t="shared" si="290"/>
        <v>0</v>
      </c>
      <c r="E776" s="2">
        <f t="shared" si="291"/>
        <v>0</v>
      </c>
      <c r="F776" s="2">
        <f t="shared" si="292"/>
        <v>0</v>
      </c>
      <c r="G776" s="2">
        <f t="shared" si="293"/>
        <v>0</v>
      </c>
      <c r="H776" s="5">
        <f t="shared" si="294"/>
        <v>45</v>
      </c>
      <c r="I776" s="2">
        <f t="shared" si="295"/>
        <v>-60.928590346275016</v>
      </c>
      <c r="J776" s="5">
        <f t="shared" si="296"/>
        <v>0.2</v>
      </c>
      <c r="K776" s="2">
        <f t="shared" si="297"/>
        <v>4.1792648706306076E-14</v>
      </c>
      <c r="L776" s="5">
        <f t="shared" si="298"/>
        <v>-7.346136406054971</v>
      </c>
      <c r="M776" s="5">
        <f t="shared" si="299"/>
        <v>-4.179756233128109E-18</v>
      </c>
      <c r="N776" s="2">
        <f t="shared" si="300"/>
        <v>-1724.0591802544657</v>
      </c>
      <c r="O776" s="2">
        <f t="shared" si="301"/>
        <v>3087.9677069553622</v>
      </c>
      <c r="P776" s="2">
        <f t="shared" si="302"/>
        <v>3536.6544383384216</v>
      </c>
      <c r="Q776" s="2">
        <f t="shared" si="285"/>
        <v>12731.955978018319</v>
      </c>
      <c r="R776" s="2">
        <f t="shared" si="303"/>
        <v>358921.4472327527</v>
      </c>
      <c r="S776" s="18">
        <f t="shared" si="304"/>
        <v>1978.6443882738947</v>
      </c>
      <c r="T776" s="14">
        <f t="shared" si="305"/>
        <v>5.838717410528546E-21</v>
      </c>
      <c r="U776" s="3">
        <f t="shared" si="306"/>
        <v>949.1153390856726</v>
      </c>
      <c r="V776" s="2">
        <f t="shared" si="286"/>
        <v>676.1153390856726</v>
      </c>
      <c r="W776" s="2">
        <f t="shared" si="307"/>
        <v>526.7861603987875</v>
      </c>
      <c r="X776" s="5">
        <f t="shared" si="308"/>
        <v>6.713643417779056</v>
      </c>
      <c r="Y776" s="2">
        <f t="shared" si="309"/>
        <v>9232.011982209071</v>
      </c>
    </row>
    <row r="777" spans="1:25" ht="9.75">
      <c r="A777" s="5">
        <f t="shared" si="287"/>
        <v>763</v>
      </c>
      <c r="B777" s="2">
        <f t="shared" si="288"/>
        <v>6970</v>
      </c>
      <c r="C777" s="2">
        <f t="shared" si="289"/>
        <v>0</v>
      </c>
      <c r="D777" s="3">
        <f t="shared" si="290"/>
        <v>0</v>
      </c>
      <c r="E777" s="2">
        <f t="shared" si="291"/>
        <v>0</v>
      </c>
      <c r="F777" s="2">
        <f t="shared" si="292"/>
        <v>0</v>
      </c>
      <c r="G777" s="2">
        <f t="shared" si="293"/>
        <v>0</v>
      </c>
      <c r="H777" s="5">
        <f t="shared" si="294"/>
        <v>45</v>
      </c>
      <c r="I777" s="2">
        <f t="shared" si="295"/>
        <v>-60.82457256163129</v>
      </c>
      <c r="J777" s="5">
        <f t="shared" si="296"/>
        <v>0.2</v>
      </c>
      <c r="K777" s="2">
        <f t="shared" si="297"/>
        <v>5.2504150729817854E-14</v>
      </c>
      <c r="L777" s="5">
        <f t="shared" si="298"/>
        <v>-7.350250254086188</v>
      </c>
      <c r="M777" s="5">
        <f t="shared" si="299"/>
        <v>-5.24066624476747E-18</v>
      </c>
      <c r="N777" s="2">
        <f t="shared" si="300"/>
        <v>-1731.4094305085518</v>
      </c>
      <c r="O777" s="2">
        <f t="shared" si="301"/>
        <v>3087.9677069553622</v>
      </c>
      <c r="P777" s="2">
        <f t="shared" si="302"/>
        <v>3540.243377968965</v>
      </c>
      <c r="Q777" s="2">
        <f t="shared" si="285"/>
        <v>12744.876160688274</v>
      </c>
      <c r="R777" s="2">
        <f t="shared" si="303"/>
        <v>357193.7129273712</v>
      </c>
      <c r="S777" s="18">
        <f t="shared" si="304"/>
        <v>1981.7323559808501</v>
      </c>
      <c r="T777" s="14">
        <f t="shared" si="305"/>
        <v>7.320322503981304E-21</v>
      </c>
      <c r="U777" s="3">
        <f t="shared" si="306"/>
        <v>944.1740189722817</v>
      </c>
      <c r="V777" s="2">
        <f t="shared" si="286"/>
        <v>671.1740189722817</v>
      </c>
      <c r="W777" s="2">
        <f t="shared" si="307"/>
        <v>525.162090151729</v>
      </c>
      <c r="X777" s="5">
        <f t="shared" si="308"/>
        <v>6.741239408476959</v>
      </c>
      <c r="Y777" s="2">
        <f t="shared" si="309"/>
        <v>9252.641147695305</v>
      </c>
    </row>
    <row r="778" spans="1:25" ht="9.75">
      <c r="A778" s="5">
        <f t="shared" si="287"/>
        <v>764</v>
      </c>
      <c r="B778" s="2">
        <f t="shared" si="288"/>
        <v>6970</v>
      </c>
      <c r="C778" s="2">
        <f t="shared" si="289"/>
        <v>0</v>
      </c>
      <c r="D778" s="3">
        <f t="shared" si="290"/>
        <v>0</v>
      </c>
      <c r="E778" s="2">
        <f t="shared" si="291"/>
        <v>0</v>
      </c>
      <c r="F778" s="2">
        <f t="shared" si="292"/>
        <v>0</v>
      </c>
      <c r="G778" s="2">
        <f t="shared" si="293"/>
        <v>0</v>
      </c>
      <c r="H778" s="5">
        <f t="shared" si="294"/>
        <v>45</v>
      </c>
      <c r="I778" s="2">
        <f t="shared" si="295"/>
        <v>-60.72070714111465</v>
      </c>
      <c r="J778" s="5">
        <f t="shared" si="296"/>
        <v>0.2</v>
      </c>
      <c r="K778" s="2">
        <f t="shared" si="297"/>
        <v>6.602490289219996E-14</v>
      </c>
      <c r="L778" s="5">
        <f t="shared" si="298"/>
        <v>-7.354384939368667</v>
      </c>
      <c r="M778" s="5">
        <f t="shared" si="299"/>
        <v>-6.577199003632978E-18</v>
      </c>
      <c r="N778" s="2">
        <f t="shared" si="300"/>
        <v>-1738.7638154479205</v>
      </c>
      <c r="O778" s="2">
        <f t="shared" si="301"/>
        <v>3087.9677069553622</v>
      </c>
      <c r="P778" s="2">
        <f t="shared" si="302"/>
        <v>3543.8459567410896</v>
      </c>
      <c r="Q778" s="2">
        <f t="shared" si="285"/>
        <v>12757.845444267923</v>
      </c>
      <c r="R778" s="2">
        <f t="shared" si="303"/>
        <v>355458.626304393</v>
      </c>
      <c r="S778" s="18">
        <f t="shared" si="304"/>
        <v>1984.8203236878055</v>
      </c>
      <c r="T778" s="14">
        <f t="shared" si="305"/>
        <v>9.186729194733158E-21</v>
      </c>
      <c r="U778" s="3">
        <f t="shared" si="306"/>
        <v>939.211671230564</v>
      </c>
      <c r="V778" s="2">
        <f t="shared" si="286"/>
        <v>666.211671230564</v>
      </c>
      <c r="W778" s="2">
        <f t="shared" si="307"/>
        <v>523.5311087261294</v>
      </c>
      <c r="X778" s="5">
        <f t="shared" si="308"/>
        <v>6.769122020970396</v>
      </c>
      <c r="Y778" s="2">
        <f t="shared" si="309"/>
        <v>9273.33769842216</v>
      </c>
    </row>
    <row r="779" spans="1:25" ht="9.75">
      <c r="A779" s="5">
        <f t="shared" si="287"/>
        <v>765</v>
      </c>
      <c r="B779" s="2">
        <f t="shared" si="288"/>
        <v>6970</v>
      </c>
      <c r="C779" s="2">
        <f t="shared" si="289"/>
        <v>0</v>
      </c>
      <c r="D779" s="3">
        <f t="shared" si="290"/>
        <v>0</v>
      </c>
      <c r="E779" s="2">
        <f t="shared" si="291"/>
        <v>0</v>
      </c>
      <c r="F779" s="2">
        <f t="shared" si="292"/>
        <v>0</v>
      </c>
      <c r="G779" s="2">
        <f t="shared" si="293"/>
        <v>0</v>
      </c>
      <c r="H779" s="5">
        <f t="shared" si="294"/>
        <v>45</v>
      </c>
      <c r="I779" s="2">
        <f t="shared" si="295"/>
        <v>-60.61699418649299</v>
      </c>
      <c r="J779" s="5">
        <f t="shared" si="296"/>
        <v>0.2</v>
      </c>
      <c r="K779" s="2">
        <f t="shared" si="297"/>
        <v>8.310794077684363E-14</v>
      </c>
      <c r="L779" s="5">
        <f t="shared" si="298"/>
        <v>-7.358540516973665</v>
      </c>
      <c r="M779" s="5">
        <f t="shared" si="299"/>
        <v>-8.262559955835966E-18</v>
      </c>
      <c r="N779" s="2">
        <f t="shared" si="300"/>
        <v>-1746.122355964894</v>
      </c>
      <c r="O779" s="2">
        <f t="shared" si="301"/>
        <v>3087.9677069553622</v>
      </c>
      <c r="P779" s="2">
        <f t="shared" si="302"/>
        <v>3547.462169100546</v>
      </c>
      <c r="Q779" s="2">
        <f t="shared" si="285"/>
        <v>12770.863808761966</v>
      </c>
      <c r="R779" s="2">
        <f t="shared" si="303"/>
        <v>353716.1832186866</v>
      </c>
      <c r="S779" s="18">
        <f t="shared" si="304"/>
        <v>1987.908291394761</v>
      </c>
      <c r="T779" s="14">
        <f t="shared" si="305"/>
        <v>1.1540105816319356E-20</v>
      </c>
      <c r="U779" s="3">
        <f t="shared" si="306"/>
        <v>934.2282840054437</v>
      </c>
      <c r="V779" s="2">
        <f t="shared" si="286"/>
        <v>661.2282840054437</v>
      </c>
      <c r="W779" s="2">
        <f t="shared" si="307"/>
        <v>521.8932122255654</v>
      </c>
      <c r="X779" s="5">
        <f t="shared" si="308"/>
        <v>6.797295090259405</v>
      </c>
      <c r="Y779" s="2">
        <f t="shared" si="309"/>
        <v>9294.099372886754</v>
      </c>
    </row>
    <row r="780" spans="1:25" ht="9.75">
      <c r="A780" s="5">
        <f t="shared" si="287"/>
        <v>766</v>
      </c>
      <c r="B780" s="2">
        <f t="shared" si="288"/>
        <v>6970</v>
      </c>
      <c r="C780" s="2">
        <f t="shared" si="289"/>
        <v>0</v>
      </c>
      <c r="D780" s="3">
        <f t="shared" si="290"/>
        <v>0</v>
      </c>
      <c r="E780" s="2">
        <f t="shared" si="291"/>
        <v>0</v>
      </c>
      <c r="F780" s="2">
        <f t="shared" si="292"/>
        <v>0</v>
      </c>
      <c r="G780" s="2">
        <f t="shared" si="293"/>
        <v>0</v>
      </c>
      <c r="H780" s="5">
        <f t="shared" si="294"/>
        <v>45</v>
      </c>
      <c r="I780" s="2">
        <f t="shared" si="295"/>
        <v>-60.51343379578874</v>
      </c>
      <c r="J780" s="5">
        <f t="shared" si="296"/>
        <v>0.2</v>
      </c>
      <c r="K780" s="2">
        <f t="shared" si="297"/>
        <v>1.0471240070580154E-13</v>
      </c>
      <c r="L780" s="5">
        <f t="shared" si="298"/>
        <v>-7.362717042323692</v>
      </c>
      <c r="M780" s="5">
        <f t="shared" si="299"/>
        <v>-1.0389811245985169E-17</v>
      </c>
      <c r="N780" s="2">
        <f t="shared" si="300"/>
        <v>-1753.4850730072178</v>
      </c>
      <c r="O780" s="2">
        <f t="shared" si="301"/>
        <v>3087.9677069553622</v>
      </c>
      <c r="P780" s="2">
        <f t="shared" si="302"/>
        <v>3551.092009573715</v>
      </c>
      <c r="Q780" s="2">
        <f t="shared" si="285"/>
        <v>12783.931234465375</v>
      </c>
      <c r="R780" s="2">
        <f t="shared" si="303"/>
        <v>351966.37950420054</v>
      </c>
      <c r="S780" s="18">
        <f t="shared" si="304"/>
        <v>1990.9962591017163</v>
      </c>
      <c r="T780" s="14">
        <f t="shared" si="305"/>
        <v>1.4510323046527335E-20</v>
      </c>
      <c r="U780" s="3">
        <f t="shared" si="306"/>
        <v>929.2238453820135</v>
      </c>
      <c r="V780" s="2">
        <f t="shared" si="286"/>
        <v>656.2238453820135</v>
      </c>
      <c r="W780" s="2">
        <f t="shared" si="307"/>
        <v>520.2483967339485</v>
      </c>
      <c r="X780" s="5">
        <f t="shared" si="308"/>
        <v>6.825762523953955</v>
      </c>
      <c r="Y780" s="2">
        <f t="shared" si="309"/>
        <v>9314.923806352706</v>
      </c>
    </row>
    <row r="781" spans="1:25" ht="9.75">
      <c r="A781" s="5">
        <f t="shared" si="287"/>
        <v>767</v>
      </c>
      <c r="B781" s="2">
        <f t="shared" si="288"/>
        <v>6970</v>
      </c>
      <c r="C781" s="2">
        <f t="shared" si="289"/>
        <v>0</v>
      </c>
      <c r="D781" s="3">
        <f t="shared" si="290"/>
        <v>0</v>
      </c>
      <c r="E781" s="2">
        <f t="shared" si="291"/>
        <v>0</v>
      </c>
      <c r="F781" s="2">
        <f t="shared" si="292"/>
        <v>0</v>
      </c>
      <c r="G781" s="2">
        <f t="shared" si="293"/>
        <v>0</v>
      </c>
      <c r="H781" s="5">
        <f t="shared" si="294"/>
        <v>45</v>
      </c>
      <c r="I781" s="2">
        <f t="shared" si="295"/>
        <v>-60.41002606329877</v>
      </c>
      <c r="J781" s="5">
        <f t="shared" si="296"/>
        <v>0.2</v>
      </c>
      <c r="K781" s="2">
        <f t="shared" si="297"/>
        <v>1.3206106170143025E-13</v>
      </c>
      <c r="L781" s="5">
        <f t="shared" si="298"/>
        <v>-7.3669145711944015</v>
      </c>
      <c r="M781" s="5">
        <f t="shared" si="299"/>
        <v>-1.3077367117722975E-17</v>
      </c>
      <c r="N781" s="2">
        <f t="shared" si="300"/>
        <v>-1760.8519875784123</v>
      </c>
      <c r="O781" s="2">
        <f t="shared" si="301"/>
        <v>3087.9677069553622</v>
      </c>
      <c r="P781" s="2">
        <f t="shared" si="302"/>
        <v>3554.7354727684033</v>
      </c>
      <c r="Q781" s="2">
        <f t="shared" si="285"/>
        <v>12797.047701966252</v>
      </c>
      <c r="R781" s="2">
        <f t="shared" si="303"/>
        <v>350209.2109739077</v>
      </c>
      <c r="S781" s="18">
        <f t="shared" si="304"/>
        <v>1994.0842268086717</v>
      </c>
      <c r="T781" s="14">
        <f t="shared" si="305"/>
        <v>1.8262617505254795E-20</v>
      </c>
      <c r="U781" s="3">
        <f t="shared" si="306"/>
        <v>924.198343385376</v>
      </c>
      <c r="V781" s="2">
        <f t="shared" si="286"/>
        <v>651.198343385376</v>
      </c>
      <c r="W781" s="2">
        <f t="shared" si="307"/>
        <v>518.5966583154733</v>
      </c>
      <c r="X781" s="5">
        <f t="shared" si="308"/>
        <v>6.854528303971413</v>
      </c>
      <c r="Y781" s="2">
        <f t="shared" si="309"/>
        <v>9335.808526940782</v>
      </c>
    </row>
    <row r="782" spans="1:25" ht="9.75">
      <c r="A782" s="5">
        <f t="shared" si="287"/>
        <v>768</v>
      </c>
      <c r="B782" s="2">
        <f t="shared" si="288"/>
        <v>6970</v>
      </c>
      <c r="C782" s="2">
        <f t="shared" si="289"/>
        <v>0</v>
      </c>
      <c r="D782" s="3">
        <f t="shared" si="290"/>
        <v>0</v>
      </c>
      <c r="E782" s="2">
        <f t="shared" si="291"/>
        <v>0</v>
      </c>
      <c r="F782" s="2">
        <f t="shared" si="292"/>
        <v>0</v>
      </c>
      <c r="G782" s="2">
        <f t="shared" si="293"/>
        <v>0</v>
      </c>
      <c r="H782" s="5">
        <f t="shared" si="294"/>
        <v>45</v>
      </c>
      <c r="I782" s="2">
        <f t="shared" si="295"/>
        <v>-60.30677107961431</v>
      </c>
      <c r="J782" s="5">
        <f t="shared" si="296"/>
        <v>0.2</v>
      </c>
      <c r="K782" s="2">
        <f t="shared" si="297"/>
        <v>1.6671426214455426E-13</v>
      </c>
      <c r="L782" s="5">
        <f t="shared" si="298"/>
        <v>-7.371133159716455</v>
      </c>
      <c r="M782" s="5">
        <f t="shared" si="299"/>
        <v>-1.647603975541059E-17</v>
      </c>
      <c r="N782" s="2">
        <f t="shared" si="300"/>
        <v>-1768.2231207381287</v>
      </c>
      <c r="O782" s="2">
        <f t="shared" si="301"/>
        <v>3087.9677069553622</v>
      </c>
      <c r="P782" s="2">
        <f t="shared" si="302"/>
        <v>3558.3925533746337</v>
      </c>
      <c r="Q782" s="2">
        <f t="shared" si="285"/>
        <v>12810.213192148682</v>
      </c>
      <c r="R782" s="2">
        <f t="shared" si="303"/>
        <v>348444.6734197495</v>
      </c>
      <c r="S782" s="18">
        <f t="shared" si="304"/>
        <v>1997.172194515627</v>
      </c>
      <c r="T782" s="14">
        <f t="shared" si="305"/>
        <v>2.3007416584395553E-20</v>
      </c>
      <c r="U782" s="3">
        <f t="shared" si="306"/>
        <v>919.1517659804834</v>
      </c>
      <c r="V782" s="2">
        <f t="shared" si="286"/>
        <v>646.1517659804834</v>
      </c>
      <c r="W782" s="2">
        <f t="shared" si="307"/>
        <v>516.9379930145645</v>
      </c>
      <c r="X782" s="5">
        <f t="shared" si="308"/>
        <v>6.883596488282063</v>
      </c>
      <c r="Y782" s="2">
        <f t="shared" si="309"/>
        <v>9356.750951566937</v>
      </c>
    </row>
    <row r="783" spans="1:25" ht="9.75">
      <c r="A783" s="5">
        <f t="shared" si="287"/>
        <v>769</v>
      </c>
      <c r="B783" s="2">
        <f t="shared" si="288"/>
        <v>6970</v>
      </c>
      <c r="C783" s="2">
        <f t="shared" si="289"/>
        <v>0</v>
      </c>
      <c r="D783" s="3">
        <f t="shared" si="290"/>
        <v>0</v>
      </c>
      <c r="E783" s="2">
        <f t="shared" si="291"/>
        <v>0</v>
      </c>
      <c r="F783" s="2">
        <f t="shared" si="292"/>
        <v>0</v>
      </c>
      <c r="G783" s="2">
        <f t="shared" si="293"/>
        <v>0</v>
      </c>
      <c r="H783" s="5">
        <f t="shared" si="294"/>
        <v>45</v>
      </c>
      <c r="I783" s="2">
        <f t="shared" si="295"/>
        <v>-60.203668931641054</v>
      </c>
      <c r="J783" s="5">
        <f t="shared" si="296"/>
        <v>0.2</v>
      </c>
      <c r="K783" s="2">
        <f t="shared" si="297"/>
        <v>2.1066493706522362E-13</v>
      </c>
      <c r="L783" s="5">
        <f t="shared" si="298"/>
        <v>-7.375372864377454</v>
      </c>
      <c r="M783" s="5">
        <f t="shared" si="299"/>
        <v>-2.0778081166754377E-17</v>
      </c>
      <c r="N783" s="2">
        <f t="shared" si="300"/>
        <v>-1775.598493602506</v>
      </c>
      <c r="O783" s="2">
        <f t="shared" si="301"/>
        <v>3087.9677069553622</v>
      </c>
      <c r="P783" s="2">
        <f t="shared" si="302"/>
        <v>3562.0632461654363</v>
      </c>
      <c r="Q783" s="2">
        <f aca="true" t="shared" si="310" ref="Q783:Q846">P783*3.6</f>
        <v>12823.427686195571</v>
      </c>
      <c r="R783" s="2">
        <f t="shared" si="303"/>
        <v>346672.76261257916</v>
      </c>
      <c r="S783" s="18">
        <f t="shared" si="304"/>
        <v>2000.2601622225825</v>
      </c>
      <c r="T783" s="14">
        <f t="shared" si="305"/>
        <v>2.9012945370282213E-20</v>
      </c>
      <c r="U783" s="3">
        <f t="shared" si="306"/>
        <v>914.0841010719764</v>
      </c>
      <c r="V783" s="2">
        <f aca="true" t="shared" si="311" ref="V783:V846">U783-273</f>
        <v>641.0841010719764</v>
      </c>
      <c r="W783" s="2">
        <f t="shared" si="307"/>
        <v>515.2723968558244</v>
      </c>
      <c r="X783" s="5">
        <f t="shared" si="308"/>
        <v>6.912971212704255</v>
      </c>
      <c r="Y783" s="2">
        <f t="shared" si="309"/>
        <v>9377.748381721252</v>
      </c>
    </row>
    <row r="784" spans="1:25" ht="9.75">
      <c r="A784" s="5">
        <f aca="true" t="shared" si="312" ref="A784:A847">A783+$T$2</f>
        <v>770</v>
      </c>
      <c r="B784" s="2">
        <f aca="true" t="shared" si="313" ref="B784:B847">IF(N783&gt;=0,IF(C783&gt;0,B783-E783,$E$2+$E$3),$E$3)</f>
        <v>6970</v>
      </c>
      <c r="C784" s="2">
        <f aca="true" t="shared" si="314" ref="C784:C847">IF(C783-E783&gt;0,C783-E783,0)</f>
        <v>0</v>
      </c>
      <c r="D784" s="3">
        <f aca="true" t="shared" si="315" ref="D784:D847">IF(C784&gt;0,IF($K$7=1,$K$9*($K$8-$E$4)/($K$8-C784),$K$9),0)</f>
        <v>0</v>
      </c>
      <c r="E784" s="2">
        <f aca="true" t="shared" si="316" ref="E784:E847">IF(C784&gt;0,IF($K$7=1,$T$2*$K$2*POWER(D784/$K$9,0.5),$T$2*$K$2),0)</f>
        <v>0</v>
      </c>
      <c r="F784" s="2">
        <f aca="true" t="shared" si="317" ref="F784:F847">IF(C784&gt;0,$K$3*POWER((E784/$T$2)/$K$2,2),0)</f>
        <v>0</v>
      </c>
      <c r="G784" s="2">
        <f aca="true" t="shared" si="318" ref="G784:G847">IF(F784&gt;0,F784+(1.22-T783)/1.22*($K$4-$K$3)*F784/$K$3,0)</f>
        <v>0</v>
      </c>
      <c r="H784" s="5">
        <f aca="true" t="shared" si="319" ref="H784:H847">IF(R783&lt;$Q$5,R783*$Q$4/$Q$5,IF(R783&lt;$Q$7,$Q$4+(R783-$Q$5)*($Q$6-$Q$4)/($Q$7-$Q$5),$Q$6))</f>
        <v>45</v>
      </c>
      <c r="I784" s="2">
        <f aca="true" t="shared" si="320" ref="I784:I847">IF(ABS(N783)&gt;0,ATAN(O783/N783)*180/3.1416,0)</f>
        <v>-60.1007197026192</v>
      </c>
      <c r="J784" s="5">
        <f aca="true" t="shared" si="321" ref="J784:J847">$E$6*(IF(X784&lt;0.8,1,IF(X784&lt;1,1+1*(X784-0.8)/0.2,IF(X784&lt;2,0.8+1*(2-X784),0.8))))</f>
        <v>0.2</v>
      </c>
      <c r="K784" s="2">
        <f aca="true" t="shared" si="322" ref="K784:K847">0.5*P784*P784*T784*J784*3.14/4*POWER($E$5,2)</f>
        <v>2.664609220287088E-13</v>
      </c>
      <c r="L784" s="5">
        <f aca="true" t="shared" si="323" ref="L784:L847">(G784*COS(H783*3.1416/180)-(K783*COS(I783*3.1416/180)*IF(N783&gt;0,1,-1)))/B784-9.78*POWER(6378000/(6378000+R783),2)+POWER(O783,2)/(6378000+R783)</f>
        <v>-7.379633742023857</v>
      </c>
      <c r="M784" s="5">
        <f aca="true" t="shared" si="324" ref="M784:M847">(G784*SIN(H783*3.1416/180)-ABS(K783*SIN(I783*3.1416/180)))/B784</f>
        <v>-2.622879707344703E-17</v>
      </c>
      <c r="N784" s="2">
        <f t="shared" si="300"/>
        <v>-1782.9781273445299</v>
      </c>
      <c r="O784" s="2">
        <f t="shared" si="301"/>
        <v>3087.9677069553622</v>
      </c>
      <c r="P784" s="2">
        <f t="shared" si="302"/>
        <v>3565.7475459976363</v>
      </c>
      <c r="Q784" s="2">
        <f t="shared" si="310"/>
        <v>12836.69116559149</v>
      </c>
      <c r="R784" s="2">
        <f t="shared" si="303"/>
        <v>344893.47430210566</v>
      </c>
      <c r="S784" s="18">
        <f t="shared" si="304"/>
        <v>2003.348129929538</v>
      </c>
      <c r="T784" s="14">
        <f t="shared" si="305"/>
        <v>3.662141807579471E-20</v>
      </c>
      <c r="U784" s="3">
        <f t="shared" si="306"/>
        <v>908.9953365040221</v>
      </c>
      <c r="V784" s="2">
        <f t="shared" si="311"/>
        <v>635.9953365040221</v>
      </c>
      <c r="W784" s="2">
        <f t="shared" si="307"/>
        <v>513.5998658439793</v>
      </c>
      <c r="X784" s="5">
        <f t="shared" si="308"/>
        <v>6.94265669275084</v>
      </c>
      <c r="Y784" s="2">
        <f t="shared" si="309"/>
        <v>9398.797999081042</v>
      </c>
    </row>
    <row r="785" spans="1:25" ht="9.75">
      <c r="A785" s="5">
        <f t="shared" si="312"/>
        <v>771</v>
      </c>
      <c r="B785" s="2">
        <f t="shared" si="313"/>
        <v>6970</v>
      </c>
      <c r="C785" s="2">
        <f t="shared" si="314"/>
        <v>0</v>
      </c>
      <c r="D785" s="3">
        <f t="shared" si="315"/>
        <v>0</v>
      </c>
      <c r="E785" s="2">
        <f t="shared" si="316"/>
        <v>0</v>
      </c>
      <c r="F785" s="2">
        <f t="shared" si="317"/>
        <v>0</v>
      </c>
      <c r="G785" s="2">
        <f t="shared" si="318"/>
        <v>0</v>
      </c>
      <c r="H785" s="5">
        <f t="shared" si="319"/>
        <v>45</v>
      </c>
      <c r="I785" s="2">
        <f t="shared" si="320"/>
        <v>-59.99792347214363</v>
      </c>
      <c r="J785" s="5">
        <f t="shared" si="321"/>
        <v>0.2</v>
      </c>
      <c r="K785" s="2">
        <f t="shared" si="322"/>
        <v>3.373624897007908E-13</v>
      </c>
      <c r="L785" s="5">
        <f t="shared" si="323"/>
        <v>-7.383915849862916</v>
      </c>
      <c r="M785" s="5">
        <f t="shared" si="324"/>
        <v>-3.314147794601257E-17</v>
      </c>
      <c r="N785" s="2">
        <f t="shared" si="300"/>
        <v>-1790.3620431943928</v>
      </c>
      <c r="O785" s="2">
        <f t="shared" si="301"/>
        <v>3087.9677069553622</v>
      </c>
      <c r="P785" s="2">
        <f t="shared" si="302"/>
        <v>3569.445447812637</v>
      </c>
      <c r="Q785" s="2">
        <f t="shared" si="310"/>
        <v>12850.003612125494</v>
      </c>
      <c r="R785" s="2">
        <f t="shared" si="303"/>
        <v>343106.80421683623</v>
      </c>
      <c r="S785" s="18">
        <f t="shared" si="304"/>
        <v>2006.4360976364933</v>
      </c>
      <c r="T785" s="14">
        <f t="shared" si="305"/>
        <v>4.6269851966828077E-20</v>
      </c>
      <c r="U785" s="3">
        <f t="shared" si="306"/>
        <v>903.8854600601517</v>
      </c>
      <c r="V785" s="2">
        <f t="shared" si="311"/>
        <v>630.8854600601517</v>
      </c>
      <c r="W785" s="2">
        <f t="shared" si="307"/>
        <v>511.9203959638261</v>
      </c>
      <c r="X785" s="5">
        <f t="shared" si="308"/>
        <v>6.972657225528606</v>
      </c>
      <c r="Y785" s="2">
        <f t="shared" si="309"/>
        <v>9419.896860950987</v>
      </c>
    </row>
    <row r="786" spans="1:25" ht="9.75">
      <c r="A786" s="5">
        <f t="shared" si="312"/>
        <v>772</v>
      </c>
      <c r="B786" s="2">
        <f t="shared" si="313"/>
        <v>6970</v>
      </c>
      <c r="C786" s="2">
        <f t="shared" si="314"/>
        <v>0</v>
      </c>
      <c r="D786" s="3">
        <f t="shared" si="315"/>
        <v>0</v>
      </c>
      <c r="E786" s="2">
        <f t="shared" si="316"/>
        <v>0</v>
      </c>
      <c r="F786" s="2">
        <f t="shared" si="317"/>
        <v>0</v>
      </c>
      <c r="G786" s="2">
        <f t="shared" si="318"/>
        <v>0</v>
      </c>
      <c r="H786" s="5">
        <f t="shared" si="319"/>
        <v>45</v>
      </c>
      <c r="I786" s="2">
        <f t="shared" si="320"/>
        <v>-59.89528031618419</v>
      </c>
      <c r="J786" s="5">
        <f t="shared" si="321"/>
        <v>0.2</v>
      </c>
      <c r="K786" s="2">
        <f t="shared" si="322"/>
        <v>4.275454535395999E-13</v>
      </c>
      <c r="L786" s="5">
        <f t="shared" si="323"/>
        <v>-7.388219245464626</v>
      </c>
      <c r="M786" s="5">
        <f t="shared" si="324"/>
        <v>-4.191661203205309E-17</v>
      </c>
      <c r="N786" s="2">
        <f t="shared" si="300"/>
        <v>-1797.7502624398574</v>
      </c>
      <c r="O786" s="2">
        <f t="shared" si="301"/>
        <v>3087.9677069553622</v>
      </c>
      <c r="P786" s="2">
        <f t="shared" si="302"/>
        <v>3573.156946637208</v>
      </c>
      <c r="Q786" s="2">
        <f t="shared" si="310"/>
        <v>12863.365007893948</v>
      </c>
      <c r="R786" s="2">
        <f t="shared" si="303"/>
        <v>341312.7480640191</v>
      </c>
      <c r="S786" s="18">
        <f t="shared" si="304"/>
        <v>2009.5240653434487</v>
      </c>
      <c r="T786" s="14">
        <f t="shared" si="305"/>
        <v>5.85168476827311E-20</v>
      </c>
      <c r="U786" s="3">
        <f t="shared" si="306"/>
        <v>898.7544594630946</v>
      </c>
      <c r="V786" s="2">
        <f t="shared" si="311"/>
        <v>625.7544594630946</v>
      </c>
      <c r="W786" s="2">
        <f t="shared" si="307"/>
        <v>510.2339831801779</v>
      </c>
      <c r="X786" s="5">
        <f t="shared" si="308"/>
        <v>7.002977191692515</v>
      </c>
      <c r="Y786" s="2">
        <f t="shared" si="309"/>
        <v>9441.041895522985</v>
      </c>
    </row>
    <row r="787" spans="1:25" ht="9.75">
      <c r="A787" s="5">
        <f t="shared" si="312"/>
        <v>773</v>
      </c>
      <c r="B787" s="2">
        <f t="shared" si="313"/>
        <v>6970</v>
      </c>
      <c r="C787" s="2">
        <f t="shared" si="314"/>
        <v>0</v>
      </c>
      <c r="D787" s="3">
        <f t="shared" si="315"/>
        <v>0</v>
      </c>
      <c r="E787" s="2">
        <f t="shared" si="316"/>
        <v>0</v>
      </c>
      <c r="F787" s="2">
        <f t="shared" si="317"/>
        <v>0</v>
      </c>
      <c r="G787" s="2">
        <f t="shared" si="318"/>
        <v>0</v>
      </c>
      <c r="H787" s="5">
        <f t="shared" si="319"/>
        <v>45</v>
      </c>
      <c r="I787" s="2">
        <f t="shared" si="320"/>
        <v>-59.79279030710601</v>
      </c>
      <c r="J787" s="5">
        <f t="shared" si="321"/>
        <v>0.2</v>
      </c>
      <c r="K787" s="2">
        <f t="shared" si="322"/>
        <v>5.423632575313186E-13</v>
      </c>
      <c r="L787" s="5">
        <f t="shared" si="323"/>
        <v>-7.392543986763711</v>
      </c>
      <c r="M787" s="5">
        <f t="shared" si="324"/>
        <v>-5.306663083695344E-17</v>
      </c>
      <c r="N787" s="2">
        <f t="shared" si="300"/>
        <v>-1805.142806426621</v>
      </c>
      <c r="O787" s="2">
        <f t="shared" si="301"/>
        <v>3087.9677069553622</v>
      </c>
      <c r="P787" s="2">
        <f t="shared" si="302"/>
        <v>3576.882037584261</v>
      </c>
      <c r="Q787" s="2">
        <f t="shared" si="310"/>
        <v>12876.77533530334</v>
      </c>
      <c r="R787" s="2">
        <f t="shared" si="303"/>
        <v>339511.30152958585</v>
      </c>
      <c r="S787" s="18">
        <f t="shared" si="304"/>
        <v>2012.612033050404</v>
      </c>
      <c r="T787" s="14">
        <f t="shared" si="305"/>
        <v>7.40770774699758E-20</v>
      </c>
      <c r="U787" s="3">
        <f t="shared" si="306"/>
        <v>893.6023223746155</v>
      </c>
      <c r="V787" s="2">
        <f t="shared" si="311"/>
        <v>620.6023223746155</v>
      </c>
      <c r="W787" s="2">
        <f t="shared" si="307"/>
        <v>508.5406234378107</v>
      </c>
      <c r="X787" s="5">
        <f t="shared" si="308"/>
        <v>7.033621057456537</v>
      </c>
      <c r="Y787" s="2">
        <f t="shared" si="309"/>
        <v>9462.22989694783</v>
      </c>
    </row>
    <row r="788" spans="1:25" ht="9.75">
      <c r="A788" s="5">
        <f t="shared" si="312"/>
        <v>774</v>
      </c>
      <c r="B788" s="2">
        <f t="shared" si="313"/>
        <v>6970</v>
      </c>
      <c r="C788" s="2">
        <f t="shared" si="314"/>
        <v>0</v>
      </c>
      <c r="D788" s="3">
        <f t="shared" si="315"/>
        <v>0</v>
      </c>
      <c r="E788" s="2">
        <f t="shared" si="316"/>
        <v>0</v>
      </c>
      <c r="F788" s="2">
        <f t="shared" si="317"/>
        <v>0</v>
      </c>
      <c r="G788" s="2">
        <f t="shared" si="318"/>
        <v>0</v>
      </c>
      <c r="H788" s="5">
        <f t="shared" si="319"/>
        <v>45</v>
      </c>
      <c r="I788" s="2">
        <f t="shared" si="320"/>
        <v>-59.69045351368984</v>
      </c>
      <c r="J788" s="5">
        <f t="shared" si="321"/>
        <v>0.2</v>
      </c>
      <c r="K788" s="2">
        <f t="shared" si="322"/>
        <v>6.886854915496613E-13</v>
      </c>
      <c r="L788" s="5">
        <f t="shared" si="323"/>
        <v>-7.396890132061588</v>
      </c>
      <c r="M788" s="5">
        <f t="shared" si="324"/>
        <v>-6.724780911446284E-17</v>
      </c>
      <c r="N788" s="2">
        <f t="shared" si="300"/>
        <v>-1812.5396965586826</v>
      </c>
      <c r="O788" s="2">
        <f t="shared" si="301"/>
        <v>3087.9677069553622</v>
      </c>
      <c r="P788" s="2">
        <f t="shared" si="302"/>
        <v>3580.6207158536354</v>
      </c>
      <c r="Q788" s="2">
        <f t="shared" si="310"/>
        <v>12890.234577073088</v>
      </c>
      <c r="R788" s="2">
        <f t="shared" si="303"/>
        <v>337702.4602780932</v>
      </c>
      <c r="S788" s="18">
        <f t="shared" si="304"/>
        <v>2015.7000007573595</v>
      </c>
      <c r="T788" s="14">
        <f t="shared" si="305"/>
        <v>9.386574011865749E-20</v>
      </c>
      <c r="U788" s="3">
        <f t="shared" si="306"/>
        <v>888.4290363953465</v>
      </c>
      <c r="V788" s="2">
        <f t="shared" si="311"/>
        <v>615.4290363953465</v>
      </c>
      <c r="W788" s="2">
        <f t="shared" si="307"/>
        <v>506.84031266140755</v>
      </c>
      <c r="X788" s="5">
        <f t="shared" si="308"/>
        <v>7.064593376663102</v>
      </c>
      <c r="Y788" s="2">
        <f t="shared" si="309"/>
        <v>9483.457520210755</v>
      </c>
    </row>
    <row r="789" spans="1:25" ht="9.75">
      <c r="A789" s="5">
        <f t="shared" si="312"/>
        <v>775</v>
      </c>
      <c r="B789" s="2">
        <f t="shared" si="313"/>
        <v>6970</v>
      </c>
      <c r="C789" s="2">
        <f t="shared" si="314"/>
        <v>0</v>
      </c>
      <c r="D789" s="3">
        <f t="shared" si="315"/>
        <v>0</v>
      </c>
      <c r="E789" s="2">
        <f t="shared" si="316"/>
        <v>0</v>
      </c>
      <c r="F789" s="2">
        <f t="shared" si="317"/>
        <v>0</v>
      </c>
      <c r="G789" s="2">
        <f t="shared" si="318"/>
        <v>0</v>
      </c>
      <c r="H789" s="5">
        <f t="shared" si="319"/>
        <v>45</v>
      </c>
      <c r="I789" s="2">
        <f t="shared" si="320"/>
        <v>-59.58827000115254</v>
      </c>
      <c r="J789" s="5">
        <f t="shared" si="321"/>
        <v>0.2</v>
      </c>
      <c r="K789" s="2">
        <f t="shared" si="322"/>
        <v>8.753355175766844E-13</v>
      </c>
      <c r="L789" s="5">
        <f t="shared" si="323"/>
        <v>-7.401257740028393</v>
      </c>
      <c r="M789" s="5">
        <f t="shared" si="324"/>
        <v>-8.530142532730638E-17</v>
      </c>
      <c r="N789" s="2">
        <f t="shared" si="300"/>
        <v>-1819.940954298711</v>
      </c>
      <c r="O789" s="2">
        <f t="shared" si="301"/>
        <v>3087.9677069553622</v>
      </c>
      <c r="P789" s="2">
        <f t="shared" si="302"/>
        <v>3584.3729767328705</v>
      </c>
      <c r="Q789" s="2">
        <f t="shared" si="310"/>
        <v>12903.742716238334</v>
      </c>
      <c r="R789" s="2">
        <f t="shared" si="303"/>
        <v>335886.21995266445</v>
      </c>
      <c r="S789" s="18">
        <f t="shared" si="304"/>
        <v>2018.7879684643149</v>
      </c>
      <c r="T789" s="14">
        <f t="shared" si="305"/>
        <v>1.1905591491114196E-19</v>
      </c>
      <c r="U789" s="3">
        <f t="shared" si="306"/>
        <v>883.2345890646203</v>
      </c>
      <c r="V789" s="2">
        <f t="shared" si="311"/>
        <v>610.2345890646203</v>
      </c>
      <c r="W789" s="2">
        <f t="shared" si="307"/>
        <v>505.13304675550455</v>
      </c>
      <c r="X789" s="5">
        <f t="shared" si="308"/>
        <v>7.095898792913039</v>
      </c>
      <c r="Y789" s="2">
        <f t="shared" si="309"/>
        <v>9504.721275802158</v>
      </c>
    </row>
    <row r="790" spans="1:25" ht="9.75">
      <c r="A790" s="5">
        <f t="shared" si="312"/>
        <v>776</v>
      </c>
      <c r="B790" s="2">
        <f t="shared" si="313"/>
        <v>6970</v>
      </c>
      <c r="C790" s="2">
        <f t="shared" si="314"/>
        <v>0</v>
      </c>
      <c r="D790" s="3">
        <f t="shared" si="315"/>
        <v>0</v>
      </c>
      <c r="E790" s="2">
        <f t="shared" si="316"/>
        <v>0</v>
      </c>
      <c r="F790" s="2">
        <f t="shared" si="317"/>
        <v>0</v>
      </c>
      <c r="G790" s="2">
        <f t="shared" si="318"/>
        <v>0</v>
      </c>
      <c r="H790" s="5">
        <f t="shared" si="319"/>
        <v>45</v>
      </c>
      <c r="I790" s="2">
        <f t="shared" si="320"/>
        <v>-59.486239831167524</v>
      </c>
      <c r="J790" s="5">
        <f t="shared" si="321"/>
        <v>0.2</v>
      </c>
      <c r="K790" s="2">
        <f t="shared" si="322"/>
        <v>1.1136567419826463E-12</v>
      </c>
      <c r="L790" s="5">
        <f t="shared" si="323"/>
        <v>-7.405646869704983</v>
      </c>
      <c r="M790" s="5">
        <f t="shared" si="324"/>
        <v>-1.0830691924327266E-16</v>
      </c>
      <c r="N790" s="2">
        <f t="shared" si="300"/>
        <v>-1827.3466011684159</v>
      </c>
      <c r="O790" s="2">
        <f t="shared" si="301"/>
        <v>3087.9677069553622</v>
      </c>
      <c r="P790" s="2">
        <f t="shared" si="302"/>
        <v>3588.138815597986</v>
      </c>
      <c r="Q790" s="2">
        <f t="shared" si="310"/>
        <v>12917.29973615275</v>
      </c>
      <c r="R790" s="2">
        <f t="shared" si="303"/>
        <v>334062.5761749309</v>
      </c>
      <c r="S790" s="18">
        <f t="shared" si="304"/>
        <v>2021.8759361712703</v>
      </c>
      <c r="T790" s="14">
        <f t="shared" si="305"/>
        <v>1.5115262463361381E-19</v>
      </c>
      <c r="U790" s="3">
        <f t="shared" si="306"/>
        <v>878.0189678603024</v>
      </c>
      <c r="V790" s="2">
        <f t="shared" si="311"/>
        <v>605.0189678603024</v>
      </c>
      <c r="W790" s="2">
        <f t="shared" si="307"/>
        <v>503.41882160443504</v>
      </c>
      <c r="X790" s="5">
        <f t="shared" si="308"/>
        <v>7.1275420417582085</v>
      </c>
      <c r="Y790" s="2">
        <f t="shared" si="309"/>
        <v>9526.017524174767</v>
      </c>
    </row>
    <row r="791" spans="1:25" ht="9.75">
      <c r="A791" s="5">
        <f t="shared" si="312"/>
        <v>777</v>
      </c>
      <c r="B791" s="2">
        <f t="shared" si="313"/>
        <v>6970</v>
      </c>
      <c r="C791" s="2">
        <f t="shared" si="314"/>
        <v>0</v>
      </c>
      <c r="D791" s="3">
        <f t="shared" si="315"/>
        <v>0</v>
      </c>
      <c r="E791" s="2">
        <f t="shared" si="316"/>
        <v>0</v>
      </c>
      <c r="F791" s="2">
        <f t="shared" si="317"/>
        <v>0</v>
      </c>
      <c r="G791" s="2">
        <f t="shared" si="318"/>
        <v>0</v>
      </c>
      <c r="H791" s="5">
        <f t="shared" si="319"/>
        <v>45</v>
      </c>
      <c r="I791" s="2">
        <f t="shared" si="320"/>
        <v>-59.384363061885374</v>
      </c>
      <c r="J791" s="5">
        <f t="shared" si="321"/>
        <v>0.2</v>
      </c>
      <c r="K791" s="2">
        <f t="shared" si="322"/>
        <v>1.4182460219333366E-12</v>
      </c>
      <c r="L791" s="5">
        <f t="shared" si="323"/>
        <v>-7.410057580504979</v>
      </c>
      <c r="M791" s="5">
        <f t="shared" si="324"/>
        <v>-1.3765060610429963E-16</v>
      </c>
      <c r="N791" s="2">
        <f t="shared" si="300"/>
        <v>-1834.756658748921</v>
      </c>
      <c r="O791" s="2">
        <f t="shared" si="301"/>
        <v>3087.9677069553622</v>
      </c>
      <c r="P791" s="2">
        <f t="shared" si="302"/>
        <v>3591.9182279142524</v>
      </c>
      <c r="Q791" s="2">
        <f t="shared" si="310"/>
        <v>12930.905620491309</v>
      </c>
      <c r="R791" s="2">
        <f t="shared" si="303"/>
        <v>332231.5245449722</v>
      </c>
      <c r="S791" s="18">
        <f t="shared" si="304"/>
        <v>2024.9639038782257</v>
      </c>
      <c r="T791" s="14">
        <f t="shared" si="305"/>
        <v>1.9208856259934322E-19</v>
      </c>
      <c r="U791" s="3">
        <f t="shared" si="306"/>
        <v>872.7821601986205</v>
      </c>
      <c r="V791" s="2">
        <f t="shared" si="311"/>
        <v>599.7821601986205</v>
      </c>
      <c r="W791" s="2">
        <f t="shared" si="307"/>
        <v>501.6976330722739</v>
      </c>
      <c r="X791" s="5">
        <f t="shared" si="308"/>
        <v>7.15952795295888</v>
      </c>
      <c r="Y791" s="2">
        <f t="shared" si="309"/>
        <v>9547.342469977773</v>
      </c>
    </row>
    <row r="792" spans="1:25" ht="9.75">
      <c r="A792" s="5">
        <f t="shared" si="312"/>
        <v>778</v>
      </c>
      <c r="B792" s="2">
        <f t="shared" si="313"/>
        <v>6970</v>
      </c>
      <c r="C792" s="2">
        <f t="shared" si="314"/>
        <v>0</v>
      </c>
      <c r="D792" s="3">
        <f t="shared" si="315"/>
        <v>0</v>
      </c>
      <c r="E792" s="2">
        <f t="shared" si="316"/>
        <v>0</v>
      </c>
      <c r="F792" s="2">
        <f t="shared" si="317"/>
        <v>0</v>
      </c>
      <c r="G792" s="2">
        <f t="shared" si="318"/>
        <v>0</v>
      </c>
      <c r="H792" s="5">
        <f t="shared" si="319"/>
        <v>45</v>
      </c>
      <c r="I792" s="2">
        <f t="shared" si="320"/>
        <v>-59.282639747954406</v>
      </c>
      <c r="J792" s="5">
        <f t="shared" si="321"/>
        <v>0.2</v>
      </c>
      <c r="K792" s="2">
        <f t="shared" si="322"/>
        <v>1.8079044057841359E-12</v>
      </c>
      <c r="L792" s="5">
        <f t="shared" si="323"/>
        <v>-7.414489932216812</v>
      </c>
      <c r="M792" s="5">
        <f t="shared" si="324"/>
        <v>-1.751145810864879E-16</v>
      </c>
      <c r="N792" s="2">
        <f t="shared" si="300"/>
        <v>-1842.1711486811378</v>
      </c>
      <c r="O792" s="2">
        <f t="shared" si="301"/>
        <v>3087.9677069553622</v>
      </c>
      <c r="P792" s="2">
        <f t="shared" si="302"/>
        <v>3595.7112092369625</v>
      </c>
      <c r="Q792" s="2">
        <f t="shared" si="310"/>
        <v>12944.560353253066</v>
      </c>
      <c r="R792" s="2">
        <f t="shared" si="303"/>
        <v>330393.0606412572</v>
      </c>
      <c r="S792" s="18">
        <f t="shared" si="304"/>
        <v>2028.051871585181</v>
      </c>
      <c r="T792" s="14">
        <f t="shared" si="305"/>
        <v>2.44347933323917E-19</v>
      </c>
      <c r="U792" s="3">
        <f t="shared" si="306"/>
        <v>867.5241534339956</v>
      </c>
      <c r="V792" s="2">
        <f t="shared" si="311"/>
        <v>594.5241534339956</v>
      </c>
      <c r="W792" s="2">
        <f t="shared" si="307"/>
        <v>499.9694770027818</v>
      </c>
      <c r="X792" s="5">
        <f t="shared" si="308"/>
        <v>7.191861452808161</v>
      </c>
      <c r="Y792" s="2">
        <f t="shared" si="309"/>
        <v>9568.692156058207</v>
      </c>
    </row>
    <row r="793" spans="1:25" ht="9.75">
      <c r="A793" s="5">
        <f t="shared" si="312"/>
        <v>779</v>
      </c>
      <c r="B793" s="2">
        <f t="shared" si="313"/>
        <v>6970</v>
      </c>
      <c r="C793" s="2">
        <f t="shared" si="314"/>
        <v>0</v>
      </c>
      <c r="D793" s="3">
        <f t="shared" si="315"/>
        <v>0</v>
      </c>
      <c r="E793" s="2">
        <f t="shared" si="316"/>
        <v>0</v>
      </c>
      <c r="F793" s="2">
        <f t="shared" si="317"/>
        <v>0</v>
      </c>
      <c r="G793" s="2">
        <f t="shared" si="318"/>
        <v>0</v>
      </c>
      <c r="H793" s="5">
        <f t="shared" si="319"/>
        <v>45</v>
      </c>
      <c r="I793" s="2">
        <f t="shared" si="320"/>
        <v>-59.18106994054132</v>
      </c>
      <c r="J793" s="5">
        <f t="shared" si="321"/>
        <v>0.2</v>
      </c>
      <c r="K793" s="2">
        <f t="shared" si="322"/>
        <v>2.3068707418844646E-12</v>
      </c>
      <c r="L793" s="5">
        <f t="shared" si="323"/>
        <v>-7.418943985005799</v>
      </c>
      <c r="M793" s="5">
        <f t="shared" si="324"/>
        <v>-2.2299185168580385E-16</v>
      </c>
      <c r="N793" s="2">
        <f t="shared" si="300"/>
        <v>-1849.5900926661436</v>
      </c>
      <c r="O793" s="2">
        <f t="shared" si="301"/>
        <v>3087.9677069553622</v>
      </c>
      <c r="P793" s="2">
        <f t="shared" si="302"/>
        <v>3599.517755212205</v>
      </c>
      <c r="Q793" s="2">
        <f t="shared" si="310"/>
        <v>12958.263918763938</v>
      </c>
      <c r="R793" s="2">
        <f t="shared" si="303"/>
        <v>328547.18002058356</v>
      </c>
      <c r="S793" s="18">
        <f t="shared" si="304"/>
        <v>2031.1398392921365</v>
      </c>
      <c r="T793" s="14">
        <f t="shared" si="305"/>
        <v>3.1112680957789106E-19</v>
      </c>
      <c r="U793" s="3">
        <f t="shared" si="306"/>
        <v>862.244934858869</v>
      </c>
      <c r="V793" s="2">
        <f t="shared" si="311"/>
        <v>589.244934858869</v>
      </c>
      <c r="W793" s="2">
        <f t="shared" si="307"/>
        <v>498.23434921934853</v>
      </c>
      <c r="X793" s="5">
        <f t="shared" si="308"/>
        <v>7.22454756652579</v>
      </c>
      <c r="Y793" s="2">
        <f t="shared" si="309"/>
        <v>9590.062457219316</v>
      </c>
    </row>
    <row r="794" spans="1:25" ht="9.75">
      <c r="A794" s="5">
        <f t="shared" si="312"/>
        <v>780</v>
      </c>
      <c r="B794" s="2">
        <f t="shared" si="313"/>
        <v>6970</v>
      </c>
      <c r="C794" s="2">
        <f t="shared" si="314"/>
        <v>0</v>
      </c>
      <c r="D794" s="3">
        <f t="shared" si="315"/>
        <v>0</v>
      </c>
      <c r="E794" s="2">
        <f t="shared" si="316"/>
        <v>0</v>
      </c>
      <c r="F794" s="2">
        <f t="shared" si="317"/>
        <v>0</v>
      </c>
      <c r="G794" s="2">
        <f t="shared" si="318"/>
        <v>0</v>
      </c>
      <c r="H794" s="5">
        <f t="shared" si="319"/>
        <v>45</v>
      </c>
      <c r="I794" s="2">
        <f t="shared" si="320"/>
        <v>-59.07965368735195</v>
      </c>
      <c r="J794" s="5">
        <f t="shared" si="321"/>
        <v>0.2</v>
      </c>
      <c r="K794" s="2">
        <f t="shared" si="322"/>
        <v>2.9464237861043824E-12</v>
      </c>
      <c r="L794" s="5">
        <f t="shared" si="323"/>
        <v>-7.423419799416224</v>
      </c>
      <c r="M794" s="5">
        <f t="shared" si="324"/>
        <v>-2.8423557199595226E-16</v>
      </c>
      <c r="N794" s="2">
        <f t="shared" si="300"/>
        <v>-1857.0135124655599</v>
      </c>
      <c r="O794" s="2">
        <f t="shared" si="301"/>
        <v>3087.9677069553622</v>
      </c>
      <c r="P794" s="2">
        <f t="shared" si="302"/>
        <v>3603.3378615776282</v>
      </c>
      <c r="Q794" s="2">
        <f t="shared" si="310"/>
        <v>12972.016301679461</v>
      </c>
      <c r="R794" s="2">
        <f t="shared" si="303"/>
        <v>326693.8782180177</v>
      </c>
      <c r="S794" s="18">
        <f t="shared" si="304"/>
        <v>2034.2278069990919</v>
      </c>
      <c r="T794" s="14">
        <f t="shared" si="305"/>
        <v>3.965409628678957E-19</v>
      </c>
      <c r="U794" s="3">
        <f t="shared" si="306"/>
        <v>856.9444917035305</v>
      </c>
      <c r="V794" s="2">
        <f t="shared" si="311"/>
        <v>583.9444917035305</v>
      </c>
      <c r="W794" s="2">
        <f t="shared" si="307"/>
        <v>496.4922455249366</v>
      </c>
      <c r="X794" s="5">
        <f t="shared" si="308"/>
        <v>7.257591420723707</v>
      </c>
      <c r="Y794" s="2">
        <f t="shared" si="309"/>
        <v>9611.449073725125</v>
      </c>
    </row>
    <row r="795" spans="1:25" ht="9.75">
      <c r="A795" s="5">
        <f t="shared" si="312"/>
        <v>781</v>
      </c>
      <c r="B795" s="2">
        <f t="shared" si="313"/>
        <v>6970</v>
      </c>
      <c r="C795" s="2">
        <f t="shared" si="314"/>
        <v>0</v>
      </c>
      <c r="D795" s="3">
        <f t="shared" si="315"/>
        <v>0</v>
      </c>
      <c r="E795" s="2">
        <f t="shared" si="316"/>
        <v>0</v>
      </c>
      <c r="F795" s="2">
        <f t="shared" si="317"/>
        <v>0</v>
      </c>
      <c r="G795" s="2">
        <f t="shared" si="318"/>
        <v>0</v>
      </c>
      <c r="H795" s="5">
        <f t="shared" si="319"/>
        <v>45</v>
      </c>
      <c r="I795" s="2">
        <f t="shared" si="320"/>
        <v>-58.97839103265195</v>
      </c>
      <c r="J795" s="5">
        <f t="shared" si="321"/>
        <v>0.2</v>
      </c>
      <c r="K795" s="2">
        <f t="shared" si="322"/>
        <v>3.766964797525684E-12</v>
      </c>
      <c r="L795" s="5">
        <f t="shared" si="323"/>
        <v>-7.427917436373438</v>
      </c>
      <c r="M795" s="5">
        <f t="shared" si="324"/>
        <v>-3.626526569165442E-16</v>
      </c>
      <c r="N795" s="2">
        <f t="shared" si="300"/>
        <v>-1864.4414299019334</v>
      </c>
      <c r="O795" s="2">
        <f t="shared" si="301"/>
        <v>3087.9677069553622</v>
      </c>
      <c r="P795" s="2">
        <f t="shared" si="302"/>
        <v>3607.1715241632082</v>
      </c>
      <c r="Q795" s="2">
        <f t="shared" si="310"/>
        <v>12985.81748698755</v>
      </c>
      <c r="R795" s="2">
        <f t="shared" si="303"/>
        <v>324833.15074683394</v>
      </c>
      <c r="S795" s="18">
        <f t="shared" si="304"/>
        <v>2037.3157747060473</v>
      </c>
      <c r="T795" s="14">
        <f t="shared" si="305"/>
        <v>5.058954680196416E-19</v>
      </c>
      <c r="U795" s="3">
        <f t="shared" si="306"/>
        <v>851.622811135945</v>
      </c>
      <c r="V795" s="2">
        <f t="shared" si="311"/>
        <v>578.622811135945</v>
      </c>
      <c r="W795" s="2">
        <f t="shared" si="307"/>
        <v>494.7431617020239</v>
      </c>
      <c r="X795" s="5">
        <f t="shared" si="308"/>
        <v>7.290998245945947</v>
      </c>
      <c r="Y795" s="2">
        <f t="shared" si="309"/>
        <v>9632.847524539977</v>
      </c>
    </row>
    <row r="796" spans="1:25" ht="9.75">
      <c r="A796" s="5">
        <f t="shared" si="312"/>
        <v>782</v>
      </c>
      <c r="B796" s="2">
        <f t="shared" si="313"/>
        <v>6970</v>
      </c>
      <c r="C796" s="2">
        <f t="shared" si="314"/>
        <v>0</v>
      </c>
      <c r="D796" s="3">
        <f t="shared" si="315"/>
        <v>0</v>
      </c>
      <c r="E796" s="2">
        <f t="shared" si="316"/>
        <v>0</v>
      </c>
      <c r="F796" s="2">
        <f t="shared" si="317"/>
        <v>0</v>
      </c>
      <c r="G796" s="2">
        <f t="shared" si="318"/>
        <v>0</v>
      </c>
      <c r="H796" s="5">
        <f t="shared" si="319"/>
        <v>45</v>
      </c>
      <c r="I796" s="2">
        <f t="shared" si="320"/>
        <v>-58.877282017287655</v>
      </c>
      <c r="J796" s="5">
        <f t="shared" si="321"/>
        <v>0.2</v>
      </c>
      <c r="K796" s="2">
        <f t="shared" si="322"/>
        <v>4.820727217110651E-12</v>
      </c>
      <c r="L796" s="5">
        <f t="shared" si="323"/>
        <v>-7.432436957185983</v>
      </c>
      <c r="M796" s="5">
        <f t="shared" si="324"/>
        <v>-4.63155204475742E-16</v>
      </c>
      <c r="N796" s="2">
        <f t="shared" si="300"/>
        <v>-1871.8738668591193</v>
      </c>
      <c r="O796" s="2">
        <f t="shared" si="301"/>
        <v>3087.9677069553622</v>
      </c>
      <c r="P796" s="2">
        <f t="shared" si="302"/>
        <v>3611.018738892014</v>
      </c>
      <c r="Q796" s="2">
        <f t="shared" si="310"/>
        <v>12999.667460011251</v>
      </c>
      <c r="R796" s="2">
        <f t="shared" si="303"/>
        <v>322964.9930984534</v>
      </c>
      <c r="S796" s="18">
        <f t="shared" si="304"/>
        <v>2040.4037424130026</v>
      </c>
      <c r="T796" s="14">
        <f t="shared" si="305"/>
        <v>6.460347632467997E-19</v>
      </c>
      <c r="U796" s="3">
        <f t="shared" si="306"/>
        <v>846.2798802615767</v>
      </c>
      <c r="V796" s="2">
        <f t="shared" si="311"/>
        <v>573.2798802615767</v>
      </c>
      <c r="W796" s="2">
        <f t="shared" si="307"/>
        <v>492.9870935125462</v>
      </c>
      <c r="X796" s="5">
        <f t="shared" si="308"/>
        <v>7.3247733792854675</v>
      </c>
      <c r="Y796" s="2">
        <f t="shared" si="309"/>
        <v>9654.253140291163</v>
      </c>
    </row>
    <row r="797" spans="1:25" ht="9.75">
      <c r="A797" s="5">
        <f t="shared" si="312"/>
        <v>783</v>
      </c>
      <c r="B797" s="2">
        <f t="shared" si="313"/>
        <v>6970</v>
      </c>
      <c r="C797" s="2">
        <f t="shared" si="314"/>
        <v>0</v>
      </c>
      <c r="D797" s="3">
        <f t="shared" si="315"/>
        <v>0</v>
      </c>
      <c r="E797" s="2">
        <f t="shared" si="316"/>
        <v>0</v>
      </c>
      <c r="F797" s="2">
        <f t="shared" si="317"/>
        <v>0</v>
      </c>
      <c r="G797" s="2">
        <f t="shared" si="318"/>
        <v>0</v>
      </c>
      <c r="H797" s="5">
        <f t="shared" si="319"/>
        <v>45</v>
      </c>
      <c r="I797" s="2">
        <f t="shared" si="320"/>
        <v>-58.77632667870689</v>
      </c>
      <c r="J797" s="5">
        <f t="shared" si="321"/>
        <v>0.2</v>
      </c>
      <c r="K797" s="2">
        <f t="shared" si="322"/>
        <v>6.175305496258579E-12</v>
      </c>
      <c r="L797" s="5">
        <f t="shared" si="323"/>
        <v>-7.436978423547718</v>
      </c>
      <c r="M797" s="5">
        <f t="shared" si="324"/>
        <v>-5.920872858912929E-16</v>
      </c>
      <c r="N797" s="2">
        <f t="shared" si="300"/>
        <v>-1879.310845282667</v>
      </c>
      <c r="O797" s="2">
        <f t="shared" si="301"/>
        <v>3087.9677069553622</v>
      </c>
      <c r="P797" s="2">
        <f t="shared" si="302"/>
        <v>3614.8795017809666</v>
      </c>
      <c r="Q797" s="2">
        <f t="shared" si="310"/>
        <v>13013.56620641148</v>
      </c>
      <c r="R797" s="2">
        <f t="shared" si="303"/>
        <v>321089.4007423825</v>
      </c>
      <c r="S797" s="18">
        <f t="shared" si="304"/>
        <v>2043.491710119958</v>
      </c>
      <c r="T797" s="14">
        <f t="shared" si="305"/>
        <v>8.257975916758588E-19</v>
      </c>
      <c r="U797" s="3">
        <f t="shared" si="306"/>
        <v>840.915686123214</v>
      </c>
      <c r="V797" s="2">
        <f t="shared" si="311"/>
        <v>567.915686123214</v>
      </c>
      <c r="W797" s="2">
        <f t="shared" si="307"/>
        <v>491.22403669783955</v>
      </c>
      <c r="X797" s="5">
        <f t="shared" si="308"/>
        <v>7.358922267080636</v>
      </c>
      <c r="Y797" s="2">
        <f t="shared" si="309"/>
        <v>9675.661055942262</v>
      </c>
    </row>
    <row r="798" spans="1:25" ht="9.75">
      <c r="A798" s="5">
        <f t="shared" si="312"/>
        <v>784</v>
      </c>
      <c r="B798" s="2">
        <f t="shared" si="313"/>
        <v>6970</v>
      </c>
      <c r="C798" s="2">
        <f t="shared" si="314"/>
        <v>0</v>
      </c>
      <c r="D798" s="3">
        <f t="shared" si="315"/>
        <v>0</v>
      </c>
      <c r="E798" s="2">
        <f t="shared" si="316"/>
        <v>0</v>
      </c>
      <c r="F798" s="2">
        <f t="shared" si="317"/>
        <v>0</v>
      </c>
      <c r="G798" s="2">
        <f t="shared" si="318"/>
        <v>0</v>
      </c>
      <c r="H798" s="5">
        <f t="shared" si="319"/>
        <v>45</v>
      </c>
      <c r="I798" s="2">
        <f t="shared" si="320"/>
        <v>-58.675525050979765</v>
      </c>
      <c r="J798" s="5">
        <f t="shared" si="321"/>
        <v>0.2</v>
      </c>
      <c r="K798" s="2">
        <f t="shared" si="322"/>
        <v>7.91825494694979E-12</v>
      </c>
      <c r="L798" s="5">
        <f t="shared" si="323"/>
        <v>-7.44154189753999</v>
      </c>
      <c r="M798" s="5">
        <f t="shared" si="324"/>
        <v>-7.576500862498532E-16</v>
      </c>
      <c r="N798" s="2">
        <f t="shared" si="300"/>
        <v>-1886.752387180207</v>
      </c>
      <c r="O798" s="2">
        <f t="shared" si="301"/>
        <v>3087.9677069553622</v>
      </c>
      <c r="P798" s="2">
        <f t="shared" si="302"/>
        <v>3618.753808941604</v>
      </c>
      <c r="Q798" s="2">
        <f t="shared" si="310"/>
        <v>13027.513712189775</v>
      </c>
      <c r="R798" s="2">
        <f t="shared" si="303"/>
        <v>319206.3691261511</v>
      </c>
      <c r="S798" s="18">
        <f t="shared" si="304"/>
        <v>2046.5796778269134</v>
      </c>
      <c r="T798" s="14">
        <f t="shared" si="305"/>
        <v>1.0566087901046555E-18</v>
      </c>
      <c r="U798" s="3">
        <f t="shared" si="306"/>
        <v>835.530215700792</v>
      </c>
      <c r="V798" s="2">
        <f t="shared" si="311"/>
        <v>562.530215700792</v>
      </c>
      <c r="W798" s="2">
        <f t="shared" si="307"/>
        <v>489.45398697858207</v>
      </c>
      <c r="X798" s="5">
        <f t="shared" si="308"/>
        <v>7.393450467694231</v>
      </c>
      <c r="Y798" s="2">
        <f t="shared" si="309"/>
        <v>9697.066203164168</v>
      </c>
    </row>
    <row r="799" spans="1:25" ht="9.75">
      <c r="A799" s="5">
        <f t="shared" si="312"/>
        <v>785</v>
      </c>
      <c r="B799" s="2">
        <f t="shared" si="313"/>
        <v>6970</v>
      </c>
      <c r="C799" s="2">
        <f t="shared" si="314"/>
        <v>0</v>
      </c>
      <c r="D799" s="3">
        <f t="shared" si="315"/>
        <v>0</v>
      </c>
      <c r="E799" s="2">
        <f t="shared" si="316"/>
        <v>0</v>
      </c>
      <c r="F799" s="2">
        <f t="shared" si="317"/>
        <v>0</v>
      </c>
      <c r="G799" s="2">
        <f t="shared" si="318"/>
        <v>0</v>
      </c>
      <c r="H799" s="5">
        <f t="shared" si="319"/>
        <v>45</v>
      </c>
      <c r="I799" s="2">
        <f t="shared" si="320"/>
        <v>-58.574877164819746</v>
      </c>
      <c r="J799" s="5">
        <f t="shared" si="321"/>
        <v>0.2</v>
      </c>
      <c r="K799" s="2">
        <f t="shared" si="322"/>
        <v>1.0163093210944988E-11</v>
      </c>
      <c r="L799" s="5">
        <f t="shared" si="323"/>
        <v>-7.446127441633788</v>
      </c>
      <c r="M799" s="5">
        <f t="shared" si="324"/>
        <v>-9.704555040509483E-16</v>
      </c>
      <c r="N799" s="2">
        <f t="shared" si="300"/>
        <v>-1894.1985146218408</v>
      </c>
      <c r="O799" s="2">
        <f t="shared" si="301"/>
        <v>3087.9677069553622</v>
      </c>
      <c r="P799" s="2">
        <f t="shared" si="302"/>
        <v>3622.6416565808363</v>
      </c>
      <c r="Q799" s="2">
        <f t="shared" si="310"/>
        <v>13041.50996369101</v>
      </c>
      <c r="R799" s="2">
        <f t="shared" si="303"/>
        <v>317315.89367525006</v>
      </c>
      <c r="S799" s="18">
        <f t="shared" si="304"/>
        <v>2049.667645533869</v>
      </c>
      <c r="T799" s="14">
        <f t="shared" si="305"/>
        <v>1.3532497956601224E-18</v>
      </c>
      <c r="U799" s="3">
        <f t="shared" si="306"/>
        <v>830.1234559112152</v>
      </c>
      <c r="V799" s="2">
        <f t="shared" si="311"/>
        <v>557.1234559112152</v>
      </c>
      <c r="W799" s="2">
        <f t="shared" si="307"/>
        <v>487.67694005473504</v>
      </c>
      <c r="X799" s="5">
        <f t="shared" si="308"/>
        <v>7.428363654377926</v>
      </c>
      <c r="Y799" s="2">
        <f t="shared" si="309"/>
        <v>9718.463302390155</v>
      </c>
    </row>
    <row r="800" spans="1:25" ht="9.75">
      <c r="A800" s="5">
        <f t="shared" si="312"/>
        <v>786</v>
      </c>
      <c r="B800" s="2">
        <f t="shared" si="313"/>
        <v>6970</v>
      </c>
      <c r="C800" s="2">
        <f t="shared" si="314"/>
        <v>0</v>
      </c>
      <c r="D800" s="3">
        <f t="shared" si="315"/>
        <v>0</v>
      </c>
      <c r="E800" s="2">
        <f t="shared" si="316"/>
        <v>0</v>
      </c>
      <c r="F800" s="2">
        <f t="shared" si="317"/>
        <v>0</v>
      </c>
      <c r="G800" s="2">
        <f t="shared" si="318"/>
        <v>0</v>
      </c>
      <c r="H800" s="5">
        <f t="shared" si="319"/>
        <v>45</v>
      </c>
      <c r="I800" s="2">
        <f t="shared" si="320"/>
        <v>-58.47438304760442</v>
      </c>
      <c r="J800" s="5">
        <f t="shared" si="321"/>
        <v>0.2</v>
      </c>
      <c r="K800" s="2">
        <f t="shared" si="322"/>
        <v>1.3057137671671966E-11</v>
      </c>
      <c r="L800" s="5">
        <f t="shared" si="323"/>
        <v>-7.45073511869194</v>
      </c>
      <c r="M800" s="5">
        <f t="shared" si="324"/>
        <v>-1.244247687939119E-15</v>
      </c>
      <c r="N800" s="2">
        <f t="shared" si="300"/>
        <v>-1901.6492497405327</v>
      </c>
      <c r="O800" s="2">
        <f t="shared" si="301"/>
        <v>3087.9677069553622</v>
      </c>
      <c r="P800" s="2">
        <f t="shared" si="302"/>
        <v>3626.5430410017043</v>
      </c>
      <c r="Q800" s="2">
        <f t="shared" si="310"/>
        <v>13055.554947606135</v>
      </c>
      <c r="R800" s="2">
        <f t="shared" si="303"/>
        <v>315417.9697930689</v>
      </c>
      <c r="S800" s="18">
        <f t="shared" si="304"/>
        <v>2052.755613240824</v>
      </c>
      <c r="T800" s="14">
        <f t="shared" si="305"/>
        <v>1.7348627645043764E-18</v>
      </c>
      <c r="U800" s="3">
        <f t="shared" si="306"/>
        <v>824.695393608177</v>
      </c>
      <c r="V800" s="2">
        <f t="shared" si="311"/>
        <v>551.695393608177</v>
      </c>
      <c r="W800" s="2">
        <f t="shared" si="307"/>
        <v>485.89289160548475</v>
      </c>
      <c r="X800" s="5">
        <f t="shared" si="308"/>
        <v>7.4636676182252835</v>
      </c>
      <c r="Y800" s="2">
        <f t="shared" si="309"/>
        <v>9739.846854540552</v>
      </c>
    </row>
    <row r="801" spans="1:25" ht="9.75">
      <c r="A801" s="5">
        <f t="shared" si="312"/>
        <v>787</v>
      </c>
      <c r="B801" s="2">
        <f t="shared" si="313"/>
        <v>6970</v>
      </c>
      <c r="C801" s="2">
        <f t="shared" si="314"/>
        <v>0</v>
      </c>
      <c r="D801" s="3">
        <f t="shared" si="315"/>
        <v>0</v>
      </c>
      <c r="E801" s="2">
        <f t="shared" si="316"/>
        <v>0</v>
      </c>
      <c r="F801" s="2">
        <f t="shared" si="317"/>
        <v>0</v>
      </c>
      <c r="G801" s="2">
        <f t="shared" si="318"/>
        <v>0</v>
      </c>
      <c r="H801" s="5">
        <f t="shared" si="319"/>
        <v>45</v>
      </c>
      <c r="I801" s="2">
        <f t="shared" si="320"/>
        <v>-58.37404272339659</v>
      </c>
      <c r="J801" s="5">
        <f t="shared" si="321"/>
        <v>0.2</v>
      </c>
      <c r="K801" s="2">
        <f t="shared" si="322"/>
        <v>1.67917499212542E-11</v>
      </c>
      <c r="L801" s="5">
        <f t="shared" si="323"/>
        <v>-7.455364991971324</v>
      </c>
      <c r="M801" s="5">
        <f t="shared" si="324"/>
        <v>-1.5968443219417592E-15</v>
      </c>
      <c r="N801" s="2">
        <f t="shared" si="300"/>
        <v>-1909.104614732504</v>
      </c>
      <c r="O801" s="2">
        <f t="shared" si="301"/>
        <v>3087.9677069553622</v>
      </c>
      <c r="P801" s="2">
        <f t="shared" si="302"/>
        <v>3630.4579586041345</v>
      </c>
      <c r="Q801" s="2">
        <f t="shared" si="310"/>
        <v>13069.648650974885</v>
      </c>
      <c r="R801" s="2">
        <f t="shared" si="303"/>
        <v>313512.59286083234</v>
      </c>
      <c r="S801" s="18">
        <f t="shared" si="304"/>
        <v>2055.843580947779</v>
      </c>
      <c r="T801" s="14">
        <f t="shared" si="305"/>
        <v>2.226260336054551E-18</v>
      </c>
      <c r="U801" s="3">
        <f t="shared" si="306"/>
        <v>819.2460155819805</v>
      </c>
      <c r="V801" s="2">
        <f t="shared" si="311"/>
        <v>546.2460155819805</v>
      </c>
      <c r="W801" s="2">
        <f t="shared" si="307"/>
        <v>484.1018372891824</v>
      </c>
      <c r="X801" s="5">
        <f t="shared" si="308"/>
        <v>7.499368271216556</v>
      </c>
      <c r="Y801" s="2">
        <f t="shared" si="309"/>
        <v>9761.211132402113</v>
      </c>
    </row>
    <row r="802" spans="1:25" ht="9.75">
      <c r="A802" s="5">
        <f t="shared" si="312"/>
        <v>788</v>
      </c>
      <c r="B802" s="2">
        <f t="shared" si="313"/>
        <v>6970</v>
      </c>
      <c r="C802" s="2">
        <f t="shared" si="314"/>
        <v>0</v>
      </c>
      <c r="D802" s="3">
        <f t="shared" si="315"/>
        <v>0</v>
      </c>
      <c r="E802" s="2">
        <f t="shared" si="316"/>
        <v>0</v>
      </c>
      <c r="F802" s="2">
        <f t="shared" si="317"/>
        <v>0</v>
      </c>
      <c r="G802" s="2">
        <f t="shared" si="318"/>
        <v>0</v>
      </c>
      <c r="H802" s="5">
        <f t="shared" si="319"/>
        <v>45</v>
      </c>
      <c r="I802" s="2">
        <f t="shared" si="320"/>
        <v>-58.27385621296522</v>
      </c>
      <c r="J802" s="5">
        <f t="shared" si="321"/>
        <v>0.2</v>
      </c>
      <c r="K802" s="2">
        <f t="shared" si="322"/>
        <v>2.1615738947964806E-11</v>
      </c>
      <c r="L802" s="5">
        <f t="shared" si="323"/>
        <v>-7.460017125125079</v>
      </c>
      <c r="M802" s="5">
        <f t="shared" si="324"/>
        <v>-2.05136571792252E-15</v>
      </c>
      <c r="N802" s="2">
        <f t="shared" si="300"/>
        <v>-1916.564631857629</v>
      </c>
      <c r="O802" s="2">
        <f t="shared" si="301"/>
        <v>3087.9677069553622</v>
      </c>
      <c r="P802" s="2">
        <f t="shared" si="302"/>
        <v>3634.386405885693</v>
      </c>
      <c r="Q802" s="2">
        <f t="shared" si="310"/>
        <v>13083.791061188494</v>
      </c>
      <c r="R802" s="2">
        <f t="shared" si="303"/>
        <v>311599.7582375373</v>
      </c>
      <c r="S802" s="18">
        <f t="shared" si="304"/>
        <v>2058.9315486547343</v>
      </c>
      <c r="T802" s="14">
        <f t="shared" si="305"/>
        <v>2.859635652289109E-18</v>
      </c>
      <c r="U802" s="3">
        <f t="shared" si="306"/>
        <v>813.7753085593566</v>
      </c>
      <c r="V802" s="2">
        <f t="shared" si="311"/>
        <v>540.7753085593566</v>
      </c>
      <c r="W802" s="2">
        <f t="shared" si="307"/>
        <v>482.30377274328504</v>
      </c>
      <c r="X802" s="5">
        <f t="shared" si="308"/>
        <v>7.535471649358549</v>
      </c>
      <c r="Y802" s="2">
        <f t="shared" si="309"/>
        <v>9782.550171646108</v>
      </c>
    </row>
    <row r="803" spans="1:25" ht="9.75">
      <c r="A803" s="5">
        <f t="shared" si="312"/>
        <v>789</v>
      </c>
      <c r="B803" s="2">
        <f t="shared" si="313"/>
        <v>6970</v>
      </c>
      <c r="C803" s="2">
        <f t="shared" si="314"/>
        <v>0</v>
      </c>
      <c r="D803" s="3">
        <f t="shared" si="315"/>
        <v>0</v>
      </c>
      <c r="E803" s="2">
        <f t="shared" si="316"/>
        <v>0</v>
      </c>
      <c r="F803" s="2">
        <f t="shared" si="317"/>
        <v>0</v>
      </c>
      <c r="G803" s="2">
        <f t="shared" si="318"/>
        <v>0</v>
      </c>
      <c r="H803" s="5">
        <f t="shared" si="319"/>
        <v>45</v>
      </c>
      <c r="I803" s="2">
        <f t="shared" si="320"/>
        <v>-58.17382353380644</v>
      </c>
      <c r="J803" s="5">
        <f t="shared" si="321"/>
        <v>0.2</v>
      </c>
      <c r="K803" s="2">
        <f t="shared" si="322"/>
        <v>2.7852913243134326E-11</v>
      </c>
      <c r="L803" s="5">
        <f t="shared" si="323"/>
        <v>-7.464691582204866</v>
      </c>
      <c r="M803" s="5">
        <f t="shared" si="324"/>
        <v>-2.637841197396396E-15</v>
      </c>
      <c r="N803" s="2">
        <f t="shared" si="300"/>
        <v>-1924.029323439834</v>
      </c>
      <c r="O803" s="2">
        <f t="shared" si="301"/>
        <v>3087.9677069553622</v>
      </c>
      <c r="P803" s="2">
        <f t="shared" si="302"/>
        <v>3638.3283794423373</v>
      </c>
      <c r="Q803" s="2">
        <f t="shared" si="310"/>
        <v>13097.982165992415</v>
      </c>
      <c r="R803" s="2">
        <f t="shared" si="303"/>
        <v>309679.46125988854</v>
      </c>
      <c r="S803" s="18">
        <f t="shared" si="304"/>
        <v>2062.0195163616895</v>
      </c>
      <c r="T803" s="14">
        <f t="shared" si="305"/>
        <v>3.676797005921091E-18</v>
      </c>
      <c r="U803" s="3">
        <f t="shared" si="306"/>
        <v>808.2832592032812</v>
      </c>
      <c r="V803" s="2">
        <f t="shared" si="311"/>
        <v>535.2832592032812</v>
      </c>
      <c r="W803" s="2">
        <f t="shared" si="307"/>
        <v>480.4986935842952</v>
      </c>
      <c r="X803" s="5">
        <f t="shared" si="308"/>
        <v>7.5719839159230835</v>
      </c>
      <c r="Y803" s="2">
        <f t="shared" si="309"/>
        <v>9803.857761468616</v>
      </c>
    </row>
    <row r="804" spans="1:25" ht="9.75">
      <c r="A804" s="5">
        <f t="shared" si="312"/>
        <v>790</v>
      </c>
      <c r="B804" s="2">
        <f t="shared" si="313"/>
        <v>6970</v>
      </c>
      <c r="C804" s="2">
        <f t="shared" si="314"/>
        <v>0</v>
      </c>
      <c r="D804" s="3">
        <f t="shared" si="315"/>
        <v>0</v>
      </c>
      <c r="E804" s="2">
        <f t="shared" si="316"/>
        <v>0</v>
      </c>
      <c r="F804" s="2">
        <f t="shared" si="317"/>
        <v>0</v>
      </c>
      <c r="G804" s="2">
        <f t="shared" si="318"/>
        <v>0</v>
      </c>
      <c r="H804" s="5">
        <f t="shared" si="319"/>
        <v>45</v>
      </c>
      <c r="I804" s="2">
        <f t="shared" si="320"/>
        <v>-58.073944700164624</v>
      </c>
      <c r="J804" s="5">
        <f t="shared" si="321"/>
        <v>0.2</v>
      </c>
      <c r="K804" s="2">
        <f t="shared" si="322"/>
        <v>3.5925087445397856E-11</v>
      </c>
      <c r="L804" s="5">
        <f t="shared" si="323"/>
        <v>-7.469388427663106</v>
      </c>
      <c r="M804" s="5">
        <f t="shared" si="324"/>
        <v>-3.3953105187295283E-15</v>
      </c>
      <c r="N804" s="2">
        <f t="shared" si="300"/>
        <v>-1931.498711867497</v>
      </c>
      <c r="O804" s="2">
        <f t="shared" si="301"/>
        <v>3087.9677069553622</v>
      </c>
      <c r="P804" s="2">
        <f t="shared" si="302"/>
        <v>3642.2838759691645</v>
      </c>
      <c r="Q804" s="2">
        <f t="shared" si="310"/>
        <v>13112.221953488992</v>
      </c>
      <c r="R804" s="2">
        <f t="shared" si="303"/>
        <v>307751.6972422349</v>
      </c>
      <c r="S804" s="18">
        <f t="shared" si="304"/>
        <v>2065.1074840686447</v>
      </c>
      <c r="T804" s="14">
        <f t="shared" si="305"/>
        <v>4.7320907674449285E-18</v>
      </c>
      <c r="U804" s="3">
        <f t="shared" si="306"/>
        <v>802.7698541127918</v>
      </c>
      <c r="V804" s="2">
        <f t="shared" si="311"/>
        <v>529.7698541127918</v>
      </c>
      <c r="W804" s="2">
        <f t="shared" si="307"/>
        <v>478.6865954077008</v>
      </c>
      <c r="X804" s="5">
        <f t="shared" si="308"/>
        <v>7.608911364787654</v>
      </c>
      <c r="Y804" s="2">
        <f t="shared" si="309"/>
        <v>9825.127434835522</v>
      </c>
    </row>
    <row r="805" spans="1:25" ht="9.75">
      <c r="A805" s="5">
        <f t="shared" si="312"/>
        <v>791</v>
      </c>
      <c r="B805" s="2">
        <f t="shared" si="313"/>
        <v>6970</v>
      </c>
      <c r="C805" s="2">
        <f t="shared" si="314"/>
        <v>0</v>
      </c>
      <c r="D805" s="3">
        <f t="shared" si="315"/>
        <v>0</v>
      </c>
      <c r="E805" s="2">
        <f t="shared" si="316"/>
        <v>0</v>
      </c>
      <c r="F805" s="2">
        <f t="shared" si="317"/>
        <v>0</v>
      </c>
      <c r="G805" s="2">
        <f t="shared" si="318"/>
        <v>0</v>
      </c>
      <c r="H805" s="5">
        <f t="shared" si="319"/>
        <v>45</v>
      </c>
      <c r="I805" s="2">
        <f t="shared" si="320"/>
        <v>-57.97421972305347</v>
      </c>
      <c r="J805" s="5">
        <f t="shared" si="321"/>
        <v>0.2</v>
      </c>
      <c r="K805" s="2">
        <f t="shared" si="322"/>
        <v>4.6382266603444886E-11</v>
      </c>
      <c r="L805" s="5">
        <f t="shared" si="323"/>
        <v>-7.474107726355282</v>
      </c>
      <c r="M805" s="5">
        <f t="shared" si="324"/>
        <v>-4.374575454217072E-15</v>
      </c>
      <c r="N805" s="2">
        <f t="shared" si="300"/>
        <v>-1938.9728195938521</v>
      </c>
      <c r="O805" s="2">
        <f t="shared" si="301"/>
        <v>3087.9677069553622</v>
      </c>
      <c r="P805" s="2">
        <f t="shared" si="302"/>
        <v>3646.2528922611623</v>
      </c>
      <c r="Q805" s="2">
        <f t="shared" si="310"/>
        <v>13126.510412140184</v>
      </c>
      <c r="R805" s="2">
        <f t="shared" si="303"/>
        <v>305816.4614765042</v>
      </c>
      <c r="S805" s="18">
        <f t="shared" si="304"/>
        <v>2068.1954517756</v>
      </c>
      <c r="T805" s="14">
        <f t="shared" si="305"/>
        <v>6.096228115793045E-18</v>
      </c>
      <c r="U805" s="3">
        <f t="shared" si="306"/>
        <v>797.235079822802</v>
      </c>
      <c r="V805" s="2">
        <f t="shared" si="311"/>
        <v>524.235079822802</v>
      </c>
      <c r="W805" s="2">
        <f t="shared" si="307"/>
        <v>476.8674737879139</v>
      </c>
      <c r="X805" s="5">
        <f t="shared" si="308"/>
        <v>7.646260423882103</v>
      </c>
      <c r="Y805" s="2">
        <f t="shared" si="309"/>
        <v>9846.352458313891</v>
      </c>
    </row>
    <row r="806" spans="1:25" ht="9.75">
      <c r="A806" s="5">
        <f t="shared" si="312"/>
        <v>792</v>
      </c>
      <c r="B806" s="2">
        <f t="shared" si="313"/>
        <v>6970</v>
      </c>
      <c r="C806" s="2">
        <f t="shared" si="314"/>
        <v>0</v>
      </c>
      <c r="D806" s="3">
        <f t="shared" si="315"/>
        <v>0</v>
      </c>
      <c r="E806" s="2">
        <f t="shared" si="316"/>
        <v>0</v>
      </c>
      <c r="F806" s="2">
        <f t="shared" si="317"/>
        <v>0</v>
      </c>
      <c r="G806" s="2">
        <f t="shared" si="318"/>
        <v>0</v>
      </c>
      <c r="H806" s="5">
        <f t="shared" si="319"/>
        <v>45</v>
      </c>
      <c r="I806" s="2">
        <f t="shared" si="320"/>
        <v>-57.874648610277056</v>
      </c>
      <c r="J806" s="5">
        <f t="shared" si="321"/>
        <v>0.2</v>
      </c>
      <c r="K806" s="2">
        <f t="shared" si="322"/>
        <v>5.994228416006954E-11</v>
      </c>
      <c r="L806" s="5">
        <f t="shared" si="323"/>
        <v>-7.478849543542222</v>
      </c>
      <c r="M806" s="5">
        <f t="shared" si="324"/>
        <v>-5.641806001637224E-15</v>
      </c>
      <c r="N806" s="2">
        <f t="shared" si="300"/>
        <v>-1946.4516691373944</v>
      </c>
      <c r="O806" s="2">
        <f t="shared" si="301"/>
        <v>3087.9677069553622</v>
      </c>
      <c r="P806" s="2">
        <f t="shared" si="302"/>
        <v>3650.2354252139553</v>
      </c>
      <c r="Q806" s="2">
        <f t="shared" si="310"/>
        <v>13140.84753077024</v>
      </c>
      <c r="R806" s="2">
        <f t="shared" si="303"/>
        <v>303873.7492321386</v>
      </c>
      <c r="S806" s="18">
        <f t="shared" si="304"/>
        <v>2071.283419482555</v>
      </c>
      <c r="T806" s="14">
        <f t="shared" si="305"/>
        <v>7.861299673477977E-18</v>
      </c>
      <c r="U806" s="3">
        <f t="shared" si="306"/>
        <v>791.6789228039165</v>
      </c>
      <c r="V806" s="2">
        <f t="shared" si="311"/>
        <v>518.6789228039165</v>
      </c>
      <c r="W806" s="2">
        <f t="shared" si="307"/>
        <v>475.04132427821025</v>
      </c>
      <c r="X806" s="5">
        <f t="shared" si="308"/>
        <v>7.684037658745194</v>
      </c>
      <c r="Y806" s="2">
        <f t="shared" si="309"/>
        <v>9867.525821470392</v>
      </c>
    </row>
    <row r="807" spans="1:25" ht="9.75">
      <c r="A807" s="5">
        <f t="shared" si="312"/>
        <v>793</v>
      </c>
      <c r="B807" s="2">
        <f t="shared" si="313"/>
        <v>6970</v>
      </c>
      <c r="C807" s="2">
        <f t="shared" si="314"/>
        <v>0</v>
      </c>
      <c r="D807" s="3">
        <f t="shared" si="315"/>
        <v>0</v>
      </c>
      <c r="E807" s="2">
        <f t="shared" si="316"/>
        <v>0</v>
      </c>
      <c r="F807" s="2">
        <f t="shared" si="317"/>
        <v>0</v>
      </c>
      <c r="G807" s="2">
        <f t="shared" si="318"/>
        <v>0</v>
      </c>
      <c r="H807" s="5">
        <f t="shared" si="319"/>
        <v>45</v>
      </c>
      <c r="I807" s="2">
        <f t="shared" si="320"/>
        <v>-57.77523136645096</v>
      </c>
      <c r="J807" s="5">
        <f t="shared" si="321"/>
        <v>0.2</v>
      </c>
      <c r="K807" s="2">
        <f t="shared" si="322"/>
        <v>7.754290302318757E-11</v>
      </c>
      <c r="L807" s="5">
        <f t="shared" si="323"/>
        <v>-7.4836139448924195</v>
      </c>
      <c r="M807" s="5">
        <f t="shared" si="324"/>
        <v>-7.283271061532083E-15</v>
      </c>
      <c r="N807" s="2">
        <f aca="true" t="shared" si="325" ref="N807:N870">IF(R806&gt;-0.1,N806+$T$2*L807,0)</f>
        <v>-1953.9352830822868</v>
      </c>
      <c r="O807" s="2">
        <f aca="true" t="shared" si="326" ref="O807:O870">IF(R806&gt;-0.1,O806+$T$2*M807,0)</f>
        <v>3087.9677069553622</v>
      </c>
      <c r="P807" s="2">
        <f aca="true" t="shared" si="327" ref="P807:P870">POWER(POWER(N807,2)+POWER(O807,2),0.5)</f>
        <v>3654.2314718245498</v>
      </c>
      <c r="Q807" s="2">
        <f t="shared" si="310"/>
        <v>13155.233298568379</v>
      </c>
      <c r="R807" s="2">
        <f aca="true" t="shared" si="328" ref="R807:R870">R806+$T$2*(N806+(N807-N806)/2)</f>
        <v>301923.5557560288</v>
      </c>
      <c r="S807" s="18">
        <f aca="true" t="shared" si="329" ref="S807:S870">(S806+$T$2*(O806/1000+0.5*(O807-O806)/1000))</f>
        <v>2074.37138718951</v>
      </c>
      <c r="T807" s="14">
        <f aca="true" t="shared" si="330" ref="T807:T870">1.22*IF(R807&lt;5000,EXP(-R807/10850),1.21*EXP(-R807/7640))</f>
        <v>1.0147352883556179E-17</v>
      </c>
      <c r="U807" s="3">
        <f aca="true" t="shared" si="331" ref="U807:U870">IF(R807&lt;11000,288-(288-216)/11000*R807,IF(R807&lt;25000,216,IF(R807&lt;50000,216+(282-216)*(R807-25000)/(50000-25000),IF(R807&lt;90000,282-(282-180)*(R807-50000)/(90000-50000),180+(323-180)*(R807-90000)/(140000-90000)))))</f>
        <v>786.1013694622424</v>
      </c>
      <c r="V807" s="2">
        <f t="shared" si="311"/>
        <v>513.1013694622424</v>
      </c>
      <c r="W807" s="2">
        <f aca="true" t="shared" si="332" ref="W807:W870">IF(R807&lt;90000,(U807*0.6+165),274+(321-274)*(R807-90000)/(140000-90000))</f>
        <v>473.20814241066705</v>
      </c>
      <c r="X807" s="5">
        <f aca="true" t="shared" si="333" ref="X807:X870">ABS(P807/W807)</f>
        <v>7.722249776195263</v>
      </c>
      <c r="Y807" s="2">
        <f aca="true" t="shared" si="334" ref="Y807:Y870">U807*(1+0.2*POWER(X807,2))-273</f>
        <v>9888.64022581652</v>
      </c>
    </row>
    <row r="808" spans="1:25" ht="9.75">
      <c r="A808" s="5">
        <f t="shared" si="312"/>
        <v>794</v>
      </c>
      <c r="B808" s="2">
        <f t="shared" si="313"/>
        <v>6970</v>
      </c>
      <c r="C808" s="2">
        <f t="shared" si="314"/>
        <v>0</v>
      </c>
      <c r="D808" s="3">
        <f t="shared" si="315"/>
        <v>0</v>
      </c>
      <c r="E808" s="2">
        <f t="shared" si="316"/>
        <v>0</v>
      </c>
      <c r="F808" s="2">
        <f t="shared" si="317"/>
        <v>0</v>
      </c>
      <c r="G808" s="2">
        <f t="shared" si="318"/>
        <v>0</v>
      </c>
      <c r="H808" s="5">
        <f t="shared" si="319"/>
        <v>45</v>
      </c>
      <c r="I808" s="2">
        <f t="shared" si="320"/>
        <v>-57.67596799302336</v>
      </c>
      <c r="J808" s="5">
        <f t="shared" si="321"/>
        <v>0.2</v>
      </c>
      <c r="K808" s="2">
        <f t="shared" si="322"/>
        <v>1.0041036222074865E-10</v>
      </c>
      <c r="L808" s="5">
        <f t="shared" si="323"/>
        <v>-7.488400996484375</v>
      </c>
      <c r="M808" s="5">
        <f t="shared" si="324"/>
        <v>-9.411549965508126E-15</v>
      </c>
      <c r="N808" s="2">
        <f t="shared" si="325"/>
        <v>-1961.4236840787712</v>
      </c>
      <c r="O808" s="2">
        <f t="shared" si="326"/>
        <v>3087.9677069553622</v>
      </c>
      <c r="P808" s="2">
        <f t="shared" si="327"/>
        <v>3658.2410291920755</v>
      </c>
      <c r="Q808" s="2">
        <f t="shared" si="310"/>
        <v>13169.667705091471</v>
      </c>
      <c r="R808" s="2">
        <f t="shared" si="328"/>
        <v>299965.8762724483</v>
      </c>
      <c r="S808" s="18">
        <f t="shared" si="329"/>
        <v>2077.4593548964654</v>
      </c>
      <c r="T808" s="14">
        <f t="shared" si="330"/>
        <v>1.3111027132048402E-17</v>
      </c>
      <c r="U808" s="3">
        <f t="shared" si="331"/>
        <v>780.5024061392021</v>
      </c>
      <c r="V808" s="2">
        <f t="shared" si="311"/>
        <v>507.5024061392021</v>
      </c>
      <c r="W808" s="2">
        <f t="shared" si="332"/>
        <v>471.36792369610134</v>
      </c>
      <c r="X808" s="5">
        <f t="shared" si="333"/>
        <v>7.760903628119175</v>
      </c>
      <c r="Y808" s="2">
        <f t="shared" si="334"/>
        <v>9909.688073279309</v>
      </c>
    </row>
    <row r="809" spans="1:25" ht="9.75">
      <c r="A809" s="5">
        <f t="shared" si="312"/>
        <v>795</v>
      </c>
      <c r="B809" s="2">
        <f t="shared" si="313"/>
        <v>6970</v>
      </c>
      <c r="C809" s="2">
        <f t="shared" si="314"/>
        <v>0</v>
      </c>
      <c r="D809" s="3">
        <f t="shared" si="315"/>
        <v>0</v>
      </c>
      <c r="E809" s="2">
        <f t="shared" si="316"/>
        <v>0</v>
      </c>
      <c r="F809" s="2">
        <f t="shared" si="317"/>
        <v>0</v>
      </c>
      <c r="G809" s="2">
        <f t="shared" si="318"/>
        <v>0</v>
      </c>
      <c r="H809" s="5">
        <f t="shared" si="319"/>
        <v>45</v>
      </c>
      <c r="I809" s="2">
        <f t="shared" si="320"/>
        <v>-57.57685848829619</v>
      </c>
      <c r="J809" s="5">
        <f t="shared" si="321"/>
        <v>0.2</v>
      </c>
      <c r="K809" s="2">
        <f t="shared" si="322"/>
        <v>1.3014964427710306E-10</v>
      </c>
      <c r="L809" s="5">
        <f t="shared" si="323"/>
        <v>-7.4932107648089366</v>
      </c>
      <c r="M809" s="5">
        <f t="shared" si="324"/>
        <v>-1.2173695988674473E-14</v>
      </c>
      <c r="N809" s="2">
        <f t="shared" si="325"/>
        <v>-1968.9168948435802</v>
      </c>
      <c r="O809" s="2">
        <f t="shared" si="326"/>
        <v>3087.9677069553622</v>
      </c>
      <c r="P809" s="2">
        <f t="shared" si="327"/>
        <v>3662.264094518532</v>
      </c>
      <c r="Q809" s="2">
        <f t="shared" si="310"/>
        <v>13184.150740266716</v>
      </c>
      <c r="R809" s="2">
        <f t="shared" si="328"/>
        <v>298000.7059829871</v>
      </c>
      <c r="S809" s="18">
        <f t="shared" si="329"/>
        <v>2080.5473226034205</v>
      </c>
      <c r="T809" s="14">
        <f t="shared" si="330"/>
        <v>1.6956900904891586E-17</v>
      </c>
      <c r="U809" s="3">
        <f t="shared" si="331"/>
        <v>774.8820191113432</v>
      </c>
      <c r="V809" s="2">
        <f t="shared" si="311"/>
        <v>501.8820191113432</v>
      </c>
      <c r="W809" s="2">
        <f t="shared" si="332"/>
        <v>469.52066362400785</v>
      </c>
      <c r="X809" s="5">
        <f t="shared" si="333"/>
        <v>7.800006215384108</v>
      </c>
      <c r="Y809" s="2">
        <f t="shared" si="334"/>
        <v>9930.661454175042</v>
      </c>
    </row>
    <row r="810" spans="1:25" ht="9.75">
      <c r="A810" s="5">
        <f t="shared" si="312"/>
        <v>796</v>
      </c>
      <c r="B810" s="2">
        <f t="shared" si="313"/>
        <v>6970</v>
      </c>
      <c r="C810" s="2">
        <f t="shared" si="314"/>
        <v>0</v>
      </c>
      <c r="D810" s="3">
        <f t="shared" si="315"/>
        <v>0</v>
      </c>
      <c r="E810" s="2">
        <f t="shared" si="316"/>
        <v>0</v>
      </c>
      <c r="F810" s="2">
        <f t="shared" si="317"/>
        <v>0</v>
      </c>
      <c r="G810" s="2">
        <f t="shared" si="318"/>
        <v>0</v>
      </c>
      <c r="H810" s="5">
        <f t="shared" si="319"/>
        <v>45</v>
      </c>
      <c r="I810" s="2">
        <f t="shared" si="320"/>
        <v>-57.47790284744627</v>
      </c>
      <c r="J810" s="5">
        <f t="shared" si="321"/>
        <v>0.2</v>
      </c>
      <c r="K810" s="2">
        <f t="shared" si="322"/>
        <v>1.6886345706609462E-10</v>
      </c>
      <c r="L810" s="5">
        <f t="shared" si="323"/>
        <v>-7.498043316771691</v>
      </c>
      <c r="M810" s="5">
        <f t="shared" si="324"/>
        <v>-1.5761975242612018E-14</v>
      </c>
      <c r="N810" s="2">
        <f t="shared" si="325"/>
        <v>-1976.4149381603518</v>
      </c>
      <c r="O810" s="2">
        <f t="shared" si="326"/>
        <v>3087.9677069553622</v>
      </c>
      <c r="P810" s="2">
        <f t="shared" si="327"/>
        <v>3666.3006651095247</v>
      </c>
      <c r="Q810" s="2">
        <f t="shared" si="310"/>
        <v>13198.682394394289</v>
      </c>
      <c r="R810" s="2">
        <f t="shared" si="328"/>
        <v>296028.0400664852</v>
      </c>
      <c r="S810" s="18">
        <f t="shared" si="329"/>
        <v>2083.6352903103757</v>
      </c>
      <c r="T810" s="14">
        <f t="shared" si="330"/>
        <v>2.195241659914494E-17</v>
      </c>
      <c r="U810" s="3">
        <f t="shared" si="331"/>
        <v>769.2401945901476</v>
      </c>
      <c r="V810" s="2">
        <f t="shared" si="311"/>
        <v>496.24019459014755</v>
      </c>
      <c r="W810" s="2">
        <f t="shared" si="332"/>
        <v>467.66635766249607</v>
      </c>
      <c r="X810" s="5">
        <f t="shared" si="333"/>
        <v>7.839564691876786</v>
      </c>
      <c r="Y810" s="2">
        <f t="shared" si="334"/>
        <v>9951.552134662375</v>
      </c>
    </row>
    <row r="811" spans="1:25" ht="9.75">
      <c r="A811" s="5">
        <f t="shared" si="312"/>
        <v>797</v>
      </c>
      <c r="B811" s="2">
        <f t="shared" si="313"/>
        <v>6970</v>
      </c>
      <c r="C811" s="2">
        <f t="shared" si="314"/>
        <v>0</v>
      </c>
      <c r="D811" s="3">
        <f t="shared" si="315"/>
        <v>0</v>
      </c>
      <c r="E811" s="2">
        <f t="shared" si="316"/>
        <v>0</v>
      </c>
      <c r="F811" s="2">
        <f t="shared" si="317"/>
        <v>0</v>
      </c>
      <c r="G811" s="2">
        <f t="shared" si="318"/>
        <v>0</v>
      </c>
      <c r="H811" s="5">
        <f t="shared" si="319"/>
        <v>45</v>
      </c>
      <c r="I811" s="2">
        <f t="shared" si="320"/>
        <v>-57.379101062546425</v>
      </c>
      <c r="J811" s="5">
        <f t="shared" si="321"/>
        <v>0.2</v>
      </c>
      <c r="K811" s="2">
        <f t="shared" si="322"/>
        <v>2.1930921094965043E-10</v>
      </c>
      <c r="L811" s="5">
        <f t="shared" si="323"/>
        <v>-7.502898719695342</v>
      </c>
      <c r="M811" s="5">
        <f t="shared" si="324"/>
        <v>-2.0428006572631156E-14</v>
      </c>
      <c r="N811" s="2">
        <f t="shared" si="325"/>
        <v>-1983.9178368800472</v>
      </c>
      <c r="O811" s="2">
        <f t="shared" si="326"/>
        <v>3087.9677069553622</v>
      </c>
      <c r="P811" s="2">
        <f t="shared" si="327"/>
        <v>3670.3507383750075</v>
      </c>
      <c r="Q811" s="2">
        <f t="shared" si="310"/>
        <v>13213.262658150028</v>
      </c>
      <c r="R811" s="2">
        <f t="shared" si="328"/>
        <v>294047.87367896497</v>
      </c>
      <c r="S811" s="18">
        <f t="shared" si="329"/>
        <v>2086.723258017331</v>
      </c>
      <c r="T811" s="14">
        <f t="shared" si="330"/>
        <v>2.8447529243511715E-17</v>
      </c>
      <c r="U811" s="3">
        <f t="shared" si="331"/>
        <v>763.5769187218398</v>
      </c>
      <c r="V811" s="2">
        <f t="shared" si="311"/>
        <v>490.5769187218398</v>
      </c>
      <c r="W811" s="2">
        <f t="shared" si="332"/>
        <v>465.8050012582271</v>
      </c>
      <c r="X811" s="5">
        <f t="shared" si="333"/>
        <v>7.879586368675086</v>
      </c>
      <c r="Y811" s="2">
        <f t="shared" si="334"/>
        <v>9972.351543650086</v>
      </c>
    </row>
    <row r="812" spans="1:25" ht="9.75">
      <c r="A812" s="5">
        <f t="shared" si="312"/>
        <v>798</v>
      </c>
      <c r="B812" s="2">
        <f t="shared" si="313"/>
        <v>6970</v>
      </c>
      <c r="C812" s="2">
        <f t="shared" si="314"/>
        <v>0</v>
      </c>
      <c r="D812" s="3">
        <f t="shared" si="315"/>
        <v>0</v>
      </c>
      <c r="E812" s="2">
        <f t="shared" si="316"/>
        <v>0</v>
      </c>
      <c r="F812" s="2">
        <f t="shared" si="317"/>
        <v>0</v>
      </c>
      <c r="G812" s="2">
        <f t="shared" si="318"/>
        <v>0</v>
      </c>
      <c r="H812" s="5">
        <f t="shared" si="319"/>
        <v>45</v>
      </c>
      <c r="I812" s="2">
        <f t="shared" si="320"/>
        <v>-57.28045312258671</v>
      </c>
      <c r="J812" s="5">
        <f t="shared" si="321"/>
        <v>0.2</v>
      </c>
      <c r="K812" s="2">
        <f t="shared" si="322"/>
        <v>2.851063182878078E-10</v>
      </c>
      <c r="L812" s="5">
        <f t="shared" si="323"/>
        <v>-7.507777041322126</v>
      </c>
      <c r="M812" s="5">
        <f t="shared" si="324"/>
        <v>-2.6501396913977998E-14</v>
      </c>
      <c r="N812" s="2">
        <f t="shared" si="325"/>
        <v>-1991.4256139213692</v>
      </c>
      <c r="O812" s="2">
        <f t="shared" si="326"/>
        <v>3087.9677069553622</v>
      </c>
      <c r="P812" s="2">
        <f t="shared" si="327"/>
        <v>3674.414311830017</v>
      </c>
      <c r="Q812" s="2">
        <f t="shared" si="310"/>
        <v>13227.891522588063</v>
      </c>
      <c r="R812" s="2">
        <f t="shared" si="328"/>
        <v>292060.20195356425</v>
      </c>
      <c r="S812" s="18">
        <f t="shared" si="329"/>
        <v>2089.811225724286</v>
      </c>
      <c r="T812" s="14">
        <f t="shared" si="330"/>
        <v>3.6900598389571963E-17</v>
      </c>
      <c r="U812" s="3">
        <f t="shared" si="331"/>
        <v>757.8921775871938</v>
      </c>
      <c r="V812" s="2">
        <f t="shared" si="311"/>
        <v>484.8921775871938</v>
      </c>
      <c r="W812" s="2">
        <f t="shared" si="332"/>
        <v>463.9365898363504</v>
      </c>
      <c r="X812" s="5">
        <f t="shared" si="333"/>
        <v>7.920078718357039</v>
      </c>
      <c r="Y812" s="2">
        <f t="shared" si="334"/>
        <v>9993.050759133172</v>
      </c>
    </row>
    <row r="813" spans="1:25" ht="9.75">
      <c r="A813" s="5">
        <f t="shared" si="312"/>
        <v>799</v>
      </c>
      <c r="B813" s="2">
        <f t="shared" si="313"/>
        <v>6970</v>
      </c>
      <c r="C813" s="2">
        <f t="shared" si="314"/>
        <v>0</v>
      </c>
      <c r="D813" s="3">
        <f t="shared" si="315"/>
        <v>0</v>
      </c>
      <c r="E813" s="2">
        <f t="shared" si="316"/>
        <v>0</v>
      </c>
      <c r="F813" s="2">
        <f t="shared" si="317"/>
        <v>0</v>
      </c>
      <c r="G813" s="2">
        <f t="shared" si="318"/>
        <v>0</v>
      </c>
      <c r="H813" s="5">
        <f t="shared" si="319"/>
        <v>45</v>
      </c>
      <c r="I813" s="2">
        <f t="shared" si="320"/>
        <v>-57.18195901349546</v>
      </c>
      <c r="J813" s="5">
        <f t="shared" si="321"/>
        <v>0.2</v>
      </c>
      <c r="K813" s="2">
        <f t="shared" si="322"/>
        <v>3.7101020364920747E-10</v>
      </c>
      <c r="L813" s="5">
        <f t="shared" si="323"/>
        <v>-7.512678349816256</v>
      </c>
      <c r="M813" s="5">
        <f t="shared" si="324"/>
        <v>-3.4414324257141114E-14</v>
      </c>
      <c r="N813" s="2">
        <f t="shared" si="325"/>
        <v>-1998.9382922711854</v>
      </c>
      <c r="O813" s="2">
        <f t="shared" si="326"/>
        <v>3087.9677069553622</v>
      </c>
      <c r="P813" s="2">
        <f t="shared" si="327"/>
        <v>3678.491383095413</v>
      </c>
      <c r="Q813" s="2">
        <f t="shared" si="310"/>
        <v>13242.568979143487</v>
      </c>
      <c r="R813" s="2">
        <f t="shared" si="328"/>
        <v>290065.02000046795</v>
      </c>
      <c r="S813" s="18">
        <f t="shared" si="329"/>
        <v>2092.899193431241</v>
      </c>
      <c r="T813" s="14">
        <f t="shared" si="330"/>
        <v>4.7912538666766365E-17</v>
      </c>
      <c r="U813" s="3">
        <f t="shared" si="331"/>
        <v>752.1859572013383</v>
      </c>
      <c r="V813" s="2">
        <f t="shared" si="311"/>
        <v>479.1859572013383</v>
      </c>
      <c r="W813" s="2">
        <f t="shared" si="332"/>
        <v>462.0611188004399</v>
      </c>
      <c r="X813" s="5">
        <f t="shared" si="333"/>
        <v>7.961049379452593</v>
      </c>
      <c r="Y813" s="2">
        <f t="shared" si="334"/>
        <v>10013.640493929865</v>
      </c>
    </row>
    <row r="814" spans="1:25" ht="9.75">
      <c r="A814" s="5">
        <f t="shared" si="312"/>
        <v>800</v>
      </c>
      <c r="B814" s="2">
        <f t="shared" si="313"/>
        <v>6970</v>
      </c>
      <c r="C814" s="2">
        <f t="shared" si="314"/>
        <v>0</v>
      </c>
      <c r="D814" s="3">
        <f t="shared" si="315"/>
        <v>0</v>
      </c>
      <c r="E814" s="2">
        <f t="shared" si="316"/>
        <v>0</v>
      </c>
      <c r="F814" s="2">
        <f t="shared" si="317"/>
        <v>0</v>
      </c>
      <c r="G814" s="2">
        <f t="shared" si="318"/>
        <v>0</v>
      </c>
      <c r="H814" s="5">
        <f t="shared" si="319"/>
        <v>45</v>
      </c>
      <c r="I814" s="2">
        <f t="shared" si="320"/>
        <v>-57.08361871816055</v>
      </c>
      <c r="J814" s="5">
        <f t="shared" si="321"/>
        <v>0.2</v>
      </c>
      <c r="K814" s="2">
        <f t="shared" si="322"/>
        <v>4.832748323802452E-10</v>
      </c>
      <c r="L814" s="5">
        <f t="shared" si="323"/>
        <v>-7.517602713766349</v>
      </c>
      <c r="M814" s="5">
        <f t="shared" si="324"/>
        <v>-4.473399674106972E-14</v>
      </c>
      <c r="N814" s="2">
        <f t="shared" si="325"/>
        <v>-2006.4558949849518</v>
      </c>
      <c r="O814" s="2">
        <f t="shared" si="326"/>
        <v>3087.9677069553622</v>
      </c>
      <c r="P814" s="2">
        <f t="shared" si="327"/>
        <v>3682.5819498986066</v>
      </c>
      <c r="Q814" s="2">
        <f t="shared" si="310"/>
        <v>13257.295019634985</v>
      </c>
      <c r="R814" s="2">
        <f t="shared" si="328"/>
        <v>288062.3229068399</v>
      </c>
      <c r="S814" s="18">
        <f t="shared" si="329"/>
        <v>2095.9871611381964</v>
      </c>
      <c r="T814" s="14">
        <f t="shared" si="330"/>
        <v>6.227190526006232E-17</v>
      </c>
      <c r="U814" s="3">
        <f t="shared" si="331"/>
        <v>746.4582435135621</v>
      </c>
      <c r="V814" s="2">
        <f t="shared" si="311"/>
        <v>473.45824351356214</v>
      </c>
      <c r="W814" s="2">
        <f t="shared" si="332"/>
        <v>460.17858353242946</v>
      </c>
      <c r="X814" s="5">
        <f t="shared" si="333"/>
        <v>8.00250616104365</v>
      </c>
      <c r="Y814" s="2">
        <f t="shared" si="334"/>
        <v>10034.111080790528</v>
      </c>
    </row>
    <row r="815" spans="1:25" ht="9.75">
      <c r="A815" s="5">
        <f t="shared" si="312"/>
        <v>801</v>
      </c>
      <c r="B815" s="2">
        <f t="shared" si="313"/>
        <v>6970</v>
      </c>
      <c r="C815" s="2">
        <f t="shared" si="314"/>
        <v>0</v>
      </c>
      <c r="D815" s="3">
        <f t="shared" si="315"/>
        <v>0</v>
      </c>
      <c r="E815" s="2">
        <f t="shared" si="316"/>
        <v>0</v>
      </c>
      <c r="F815" s="2">
        <f t="shared" si="317"/>
        <v>0</v>
      </c>
      <c r="G815" s="2">
        <f t="shared" si="318"/>
        <v>0</v>
      </c>
      <c r="H815" s="5">
        <f t="shared" si="319"/>
        <v>45</v>
      </c>
      <c r="I815" s="2">
        <f t="shared" si="320"/>
        <v>-56.98543221645049</v>
      </c>
      <c r="J815" s="5">
        <f t="shared" si="321"/>
        <v>0.2</v>
      </c>
      <c r="K815" s="2">
        <f t="shared" si="322"/>
        <v>6.301328033730934E-10</v>
      </c>
      <c r="L815" s="5">
        <f t="shared" si="323"/>
        <v>-7.522550202187931</v>
      </c>
      <c r="M815" s="5">
        <f t="shared" si="324"/>
        <v>-5.820555138596438E-14</v>
      </c>
      <c r="N815" s="2">
        <f t="shared" si="325"/>
        <v>-2013.9784451871396</v>
      </c>
      <c r="O815" s="2">
        <f t="shared" si="326"/>
        <v>3087.9677069553622</v>
      </c>
      <c r="P815" s="2">
        <f t="shared" si="327"/>
        <v>3686.6860100743006</v>
      </c>
      <c r="Q815" s="2">
        <f t="shared" si="310"/>
        <v>13272.069636267483</v>
      </c>
      <c r="R815" s="2">
        <f t="shared" si="328"/>
        <v>286052.10573675385</v>
      </c>
      <c r="S815" s="18">
        <f t="shared" si="329"/>
        <v>2099.0751288451515</v>
      </c>
      <c r="T815" s="14">
        <f t="shared" si="330"/>
        <v>8.101447122491571E-17</v>
      </c>
      <c r="U815" s="3">
        <f t="shared" si="331"/>
        <v>740.709022407116</v>
      </c>
      <c r="V815" s="2">
        <f t="shared" si="311"/>
        <v>467.709022407116</v>
      </c>
      <c r="W815" s="2">
        <f t="shared" si="332"/>
        <v>458.28897939254864</v>
      </c>
      <c r="X815" s="5">
        <f t="shared" si="333"/>
        <v>8.044457047518177</v>
      </c>
      <c r="Y815" s="2">
        <f t="shared" si="334"/>
        <v>10054.452456847805</v>
      </c>
    </row>
    <row r="816" spans="1:25" ht="9.75">
      <c r="A816" s="5">
        <f t="shared" si="312"/>
        <v>802</v>
      </c>
      <c r="B816" s="2">
        <f t="shared" si="313"/>
        <v>6970</v>
      </c>
      <c r="C816" s="2">
        <f t="shared" si="314"/>
        <v>0</v>
      </c>
      <c r="D816" s="3">
        <f t="shared" si="315"/>
        <v>0</v>
      </c>
      <c r="E816" s="2">
        <f t="shared" si="316"/>
        <v>0</v>
      </c>
      <c r="F816" s="2">
        <f t="shared" si="317"/>
        <v>0</v>
      </c>
      <c r="G816" s="2">
        <f t="shared" si="318"/>
        <v>0</v>
      </c>
      <c r="H816" s="5">
        <f t="shared" si="319"/>
        <v>45</v>
      </c>
      <c r="I816" s="2">
        <f t="shared" si="320"/>
        <v>-56.887399485235605</v>
      </c>
      <c r="J816" s="5">
        <f t="shared" si="321"/>
        <v>0.2</v>
      </c>
      <c r="K816" s="2">
        <f t="shared" si="322"/>
        <v>8.224317282179736E-10</v>
      </c>
      <c r="L816" s="5">
        <f t="shared" si="323"/>
        <v>-7.527520884525897</v>
      </c>
      <c r="M816" s="5">
        <f t="shared" si="324"/>
        <v>-7.580880318692699E-14</v>
      </c>
      <c r="N816" s="2">
        <f t="shared" si="325"/>
        <v>-2021.5059660716656</v>
      </c>
      <c r="O816" s="2">
        <f t="shared" si="326"/>
        <v>3087.9677069553622</v>
      </c>
      <c r="P816" s="2">
        <f t="shared" si="327"/>
        <v>3690.8035615652175</v>
      </c>
      <c r="Q816" s="2">
        <f t="shared" si="310"/>
        <v>13286.892821634783</v>
      </c>
      <c r="R816" s="2">
        <f t="shared" si="328"/>
        <v>284034.3635311244</v>
      </c>
      <c r="S816" s="18">
        <f t="shared" si="329"/>
        <v>2102.1630965521067</v>
      </c>
      <c r="T816" s="14">
        <f t="shared" si="330"/>
        <v>1.0550202834483255E-16</v>
      </c>
      <c r="U816" s="3">
        <f t="shared" si="331"/>
        <v>734.9382796990159</v>
      </c>
      <c r="V816" s="2">
        <f t="shared" si="311"/>
        <v>461.9382796990159</v>
      </c>
      <c r="W816" s="2">
        <f t="shared" si="332"/>
        <v>456.392301719257</v>
      </c>
      <c r="X816" s="5">
        <f t="shared" si="333"/>
        <v>8.086910203484459</v>
      </c>
      <c r="Y816" s="2">
        <f t="shared" si="334"/>
        <v>10074.654147375959</v>
      </c>
    </row>
    <row r="817" spans="1:25" ht="9.75">
      <c r="A817" s="5">
        <f t="shared" si="312"/>
        <v>803</v>
      </c>
      <c r="B817" s="2">
        <f t="shared" si="313"/>
        <v>6970</v>
      </c>
      <c r="C817" s="2">
        <f t="shared" si="314"/>
        <v>0</v>
      </c>
      <c r="D817" s="3">
        <f t="shared" si="315"/>
        <v>0</v>
      </c>
      <c r="E817" s="2">
        <f t="shared" si="316"/>
        <v>0</v>
      </c>
      <c r="F817" s="2">
        <f t="shared" si="317"/>
        <v>0</v>
      </c>
      <c r="G817" s="2">
        <f t="shared" si="318"/>
        <v>0</v>
      </c>
      <c r="H817" s="5">
        <f t="shared" si="319"/>
        <v>45</v>
      </c>
      <c r="I817" s="2">
        <f t="shared" si="320"/>
        <v>-56.78952049840917</v>
      </c>
      <c r="J817" s="5">
        <f t="shared" si="321"/>
        <v>0.2</v>
      </c>
      <c r="K817" s="2">
        <f t="shared" si="322"/>
        <v>1.0744785665935423E-09</v>
      </c>
      <c r="L817" s="5">
        <f t="shared" si="323"/>
        <v>-7.532514830657046</v>
      </c>
      <c r="M817" s="5">
        <f t="shared" si="324"/>
        <v>-9.883338667309999E-14</v>
      </c>
      <c r="N817" s="2">
        <f t="shared" si="325"/>
        <v>-2029.0384809023226</v>
      </c>
      <c r="O817" s="2">
        <f t="shared" si="326"/>
        <v>3087.9677069553622</v>
      </c>
      <c r="P817" s="2">
        <f t="shared" si="327"/>
        <v>3694.9346024228307</v>
      </c>
      <c r="Q817" s="2">
        <f t="shared" si="310"/>
        <v>13301.76456872219</v>
      </c>
      <c r="R817" s="2">
        <f t="shared" si="328"/>
        <v>282009.09130763746</v>
      </c>
      <c r="S817" s="18">
        <f t="shared" si="329"/>
        <v>2105.251064259062</v>
      </c>
      <c r="T817" s="14">
        <f t="shared" si="330"/>
        <v>1.3752671183308983E-16</v>
      </c>
      <c r="U817" s="3">
        <f t="shared" si="331"/>
        <v>729.1460011398431</v>
      </c>
      <c r="V817" s="2">
        <f t="shared" si="311"/>
        <v>456.14600113984307</v>
      </c>
      <c r="W817" s="2">
        <f t="shared" si="332"/>
        <v>454.4885458291792</v>
      </c>
      <c r="X817" s="5">
        <f t="shared" si="333"/>
        <v>8.129873978851785</v>
      </c>
      <c r="Y817" s="2">
        <f t="shared" si="334"/>
        <v>10094.705248825281</v>
      </c>
    </row>
    <row r="818" spans="1:25" ht="9.75">
      <c r="A818" s="5">
        <f t="shared" si="312"/>
        <v>804</v>
      </c>
      <c r="B818" s="2">
        <f t="shared" si="313"/>
        <v>6970</v>
      </c>
      <c r="C818" s="2">
        <f t="shared" si="314"/>
        <v>0</v>
      </c>
      <c r="D818" s="3">
        <f t="shared" si="315"/>
        <v>0</v>
      </c>
      <c r="E818" s="2">
        <f t="shared" si="316"/>
        <v>0</v>
      </c>
      <c r="F818" s="2">
        <f t="shared" si="317"/>
        <v>0</v>
      </c>
      <c r="G818" s="2">
        <f t="shared" si="318"/>
        <v>0</v>
      </c>
      <c r="H818" s="5">
        <f t="shared" si="319"/>
        <v>45</v>
      </c>
      <c r="I818" s="2">
        <f t="shared" si="320"/>
        <v>-56.69179522690858</v>
      </c>
      <c r="J818" s="5">
        <f t="shared" si="321"/>
        <v>0.2</v>
      </c>
      <c r="K818" s="2">
        <f t="shared" si="322"/>
        <v>1.405160928608E-09</v>
      </c>
      <c r="L818" s="5">
        <f t="shared" si="323"/>
        <v>-7.537532110892604</v>
      </c>
      <c r="M818" s="5">
        <f t="shared" si="324"/>
        <v>-1.2897834429538142E-13</v>
      </c>
      <c r="N818" s="2">
        <f t="shared" si="325"/>
        <v>-2036.5760130132153</v>
      </c>
      <c r="O818" s="2">
        <f t="shared" si="326"/>
        <v>3087.9677069553622</v>
      </c>
      <c r="P818" s="2">
        <f t="shared" si="327"/>
        <v>3699.079130808094</v>
      </c>
      <c r="Q818" s="2">
        <f t="shared" si="310"/>
        <v>13316.684870909137</v>
      </c>
      <c r="R818" s="2">
        <f t="shared" si="328"/>
        <v>279976.28406067967</v>
      </c>
      <c r="S818" s="18">
        <f t="shared" si="329"/>
        <v>2108.339031966017</v>
      </c>
      <c r="T818" s="14">
        <f t="shared" si="330"/>
        <v>1.7944924550522232E-16</v>
      </c>
      <c r="U818" s="3">
        <f t="shared" si="331"/>
        <v>723.3321724135438</v>
      </c>
      <c r="V818" s="2">
        <f t="shared" si="311"/>
        <v>450.33217241354384</v>
      </c>
      <c r="W818" s="2">
        <f t="shared" si="332"/>
        <v>452.57770701703885</v>
      </c>
      <c r="X818" s="5">
        <f t="shared" si="333"/>
        <v>8.173356914084213</v>
      </c>
      <c r="Y818" s="2">
        <f t="shared" si="334"/>
        <v>10114.594411095914</v>
      </c>
    </row>
    <row r="819" spans="1:25" ht="9.75">
      <c r="A819" s="5">
        <f t="shared" si="312"/>
        <v>805</v>
      </c>
      <c r="B819" s="2">
        <f t="shared" si="313"/>
        <v>6970</v>
      </c>
      <c r="C819" s="2">
        <f t="shared" si="314"/>
        <v>0</v>
      </c>
      <c r="D819" s="3">
        <f t="shared" si="315"/>
        <v>0</v>
      </c>
      <c r="E819" s="2">
        <f t="shared" si="316"/>
        <v>0</v>
      </c>
      <c r="F819" s="2">
        <f t="shared" si="317"/>
        <v>0</v>
      </c>
      <c r="G819" s="2">
        <f t="shared" si="318"/>
        <v>0</v>
      </c>
      <c r="H819" s="5">
        <f t="shared" si="319"/>
        <v>45</v>
      </c>
      <c r="I819" s="2">
        <f t="shared" si="320"/>
        <v>-56.59422363873644</v>
      </c>
      <c r="J819" s="5">
        <f t="shared" si="321"/>
        <v>0.2</v>
      </c>
      <c r="K819" s="2">
        <f t="shared" si="322"/>
        <v>1.8394376008399E-09</v>
      </c>
      <c r="L819" s="5">
        <f t="shared" si="323"/>
        <v>-7.542572795980783</v>
      </c>
      <c r="M819" s="5">
        <f t="shared" si="324"/>
        <v>-1.6848423921155743E-13</v>
      </c>
      <c r="N819" s="2">
        <f t="shared" si="325"/>
        <v>-2044.118585809196</v>
      </c>
      <c r="O819" s="2">
        <f t="shared" si="326"/>
        <v>3087.9677069553622</v>
      </c>
      <c r="P819" s="2">
        <f t="shared" si="327"/>
        <v>3703.2371449921684</v>
      </c>
      <c r="Q819" s="2">
        <f t="shared" si="310"/>
        <v>13331.653721971807</v>
      </c>
      <c r="R819" s="2">
        <f t="shared" si="328"/>
        <v>277935.9367612685</v>
      </c>
      <c r="S819" s="18">
        <f t="shared" si="329"/>
        <v>2111.426999672972</v>
      </c>
      <c r="T819" s="14">
        <f t="shared" si="330"/>
        <v>2.3438230821233045E-16</v>
      </c>
      <c r="U819" s="3">
        <f t="shared" si="331"/>
        <v>717.4967791372278</v>
      </c>
      <c r="V819" s="2">
        <f t="shared" si="311"/>
        <v>444.4967791372278</v>
      </c>
      <c r="W819" s="2">
        <f t="shared" si="332"/>
        <v>450.65978055559236</v>
      </c>
      <c r="X819" s="5">
        <f t="shared" si="333"/>
        <v>8.217367745634327</v>
      </c>
      <c r="Y819" s="2">
        <f t="shared" si="334"/>
        <v>10134.309819013293</v>
      </c>
    </row>
    <row r="820" spans="1:25" ht="9.75">
      <c r="A820" s="5">
        <f t="shared" si="312"/>
        <v>806</v>
      </c>
      <c r="B820" s="2">
        <f t="shared" si="313"/>
        <v>6970</v>
      </c>
      <c r="C820" s="2">
        <f t="shared" si="314"/>
        <v>0</v>
      </c>
      <c r="D820" s="3">
        <f t="shared" si="315"/>
        <v>0</v>
      </c>
      <c r="E820" s="2">
        <f t="shared" si="316"/>
        <v>0</v>
      </c>
      <c r="F820" s="2">
        <f t="shared" si="317"/>
        <v>0</v>
      </c>
      <c r="G820" s="2">
        <f t="shared" si="318"/>
        <v>0</v>
      </c>
      <c r="H820" s="5">
        <f t="shared" si="319"/>
        <v>45</v>
      </c>
      <c r="I820" s="2">
        <f t="shared" si="320"/>
        <v>-56.49680569898172</v>
      </c>
      <c r="J820" s="5">
        <f t="shared" si="321"/>
        <v>0.2</v>
      </c>
      <c r="K820" s="2">
        <f t="shared" si="322"/>
        <v>2.4103217436610674E-09</v>
      </c>
      <c r="L820" s="5">
        <f t="shared" si="323"/>
        <v>-7.547636957109343</v>
      </c>
      <c r="M820" s="5">
        <f t="shared" si="324"/>
        <v>-2.2030857930805148E-13</v>
      </c>
      <c r="N820" s="2">
        <f t="shared" si="325"/>
        <v>-2051.6662227663055</v>
      </c>
      <c r="O820" s="2">
        <f t="shared" si="326"/>
        <v>3087.9677069553622</v>
      </c>
      <c r="P820" s="2">
        <f t="shared" si="327"/>
        <v>3707.408643357152</v>
      </c>
      <c r="Q820" s="2">
        <f t="shared" si="310"/>
        <v>13346.671116085747</v>
      </c>
      <c r="R820" s="2">
        <f t="shared" si="328"/>
        <v>275888.0443569807</v>
      </c>
      <c r="S820" s="18">
        <f t="shared" si="329"/>
        <v>2114.5149673799274</v>
      </c>
      <c r="T820" s="14">
        <f t="shared" si="330"/>
        <v>3.064339767703436E-16</v>
      </c>
      <c r="U820" s="3">
        <f t="shared" si="331"/>
        <v>711.6398068609648</v>
      </c>
      <c r="V820" s="2">
        <f t="shared" si="311"/>
        <v>438.63980686096477</v>
      </c>
      <c r="W820" s="2">
        <f t="shared" si="332"/>
        <v>448.7347616955618</v>
      </c>
      <c r="X820" s="5">
        <f t="shared" si="333"/>
        <v>8.261915411564203</v>
      </c>
      <c r="Y820" s="2">
        <f t="shared" si="334"/>
        <v>10153.839172965403</v>
      </c>
    </row>
    <row r="821" spans="1:25" ht="9.75">
      <c r="A821" s="5">
        <f t="shared" si="312"/>
        <v>807</v>
      </c>
      <c r="B821" s="2">
        <f t="shared" si="313"/>
        <v>6970</v>
      </c>
      <c r="C821" s="2">
        <f t="shared" si="314"/>
        <v>0</v>
      </c>
      <c r="D821" s="3">
        <f t="shared" si="315"/>
        <v>0</v>
      </c>
      <c r="E821" s="2">
        <f t="shared" si="316"/>
        <v>0</v>
      </c>
      <c r="F821" s="2">
        <f t="shared" si="317"/>
        <v>0</v>
      </c>
      <c r="G821" s="2">
        <f t="shared" si="318"/>
        <v>0</v>
      </c>
      <c r="H821" s="5">
        <f t="shared" si="319"/>
        <v>45</v>
      </c>
      <c r="I821" s="2">
        <f t="shared" si="320"/>
        <v>-56.39954136984087</v>
      </c>
      <c r="J821" s="5">
        <f t="shared" si="321"/>
        <v>0.2</v>
      </c>
      <c r="K821" s="2">
        <f t="shared" si="322"/>
        <v>3.1615220969304894E-09</v>
      </c>
      <c r="L821" s="5">
        <f t="shared" si="323"/>
        <v>-7.552724665908207</v>
      </c>
      <c r="M821" s="5">
        <f t="shared" si="324"/>
        <v>-2.883589706079373E-13</v>
      </c>
      <c r="N821" s="2">
        <f t="shared" si="325"/>
        <v>-2059.2189474322136</v>
      </c>
      <c r="O821" s="2">
        <f t="shared" si="326"/>
        <v>3087.967706955362</v>
      </c>
      <c r="P821" s="2">
        <f t="shared" si="327"/>
        <v>3711.5936243968017</v>
      </c>
      <c r="Q821" s="2">
        <f t="shared" si="310"/>
        <v>13361.737047828487</v>
      </c>
      <c r="R821" s="2">
        <f t="shared" si="328"/>
        <v>273832.60177188145</v>
      </c>
      <c r="S821" s="18">
        <f t="shared" si="329"/>
        <v>2117.6029350868826</v>
      </c>
      <c r="T821" s="14">
        <f t="shared" si="330"/>
        <v>4.0103123199165493E-16</v>
      </c>
      <c r="U821" s="3">
        <f t="shared" si="331"/>
        <v>705.761241067581</v>
      </c>
      <c r="V821" s="2">
        <f t="shared" si="311"/>
        <v>432.76124106758095</v>
      </c>
      <c r="W821" s="2">
        <f t="shared" si="332"/>
        <v>446.80264566556855</v>
      </c>
      <c r="X821" s="5">
        <f t="shared" si="333"/>
        <v>8.307009057361148</v>
      </c>
      <c r="Y821" s="2">
        <f t="shared" si="334"/>
        <v>10173.169668659757</v>
      </c>
    </row>
    <row r="822" spans="1:25" ht="9.75">
      <c r="A822" s="5">
        <f t="shared" si="312"/>
        <v>808</v>
      </c>
      <c r="B822" s="2">
        <f t="shared" si="313"/>
        <v>6970</v>
      </c>
      <c r="C822" s="2">
        <f t="shared" si="314"/>
        <v>0</v>
      </c>
      <c r="D822" s="3">
        <f t="shared" si="315"/>
        <v>0</v>
      </c>
      <c r="E822" s="2">
        <f t="shared" si="316"/>
        <v>0</v>
      </c>
      <c r="F822" s="2">
        <f t="shared" si="317"/>
        <v>0</v>
      </c>
      <c r="G822" s="2">
        <f t="shared" si="318"/>
        <v>0</v>
      </c>
      <c r="H822" s="5">
        <f t="shared" si="319"/>
        <v>45</v>
      </c>
      <c r="I822" s="2">
        <f t="shared" si="320"/>
        <v>-56.30243061063889</v>
      </c>
      <c r="J822" s="5">
        <f t="shared" si="321"/>
        <v>0.2</v>
      </c>
      <c r="K822" s="2">
        <f t="shared" si="322"/>
        <v>4.150963840975875E-09</v>
      </c>
      <c r="L822" s="5">
        <f t="shared" si="323"/>
        <v>-7.5578359944520574</v>
      </c>
      <c r="M822" s="5">
        <f t="shared" si="324"/>
        <v>-3.778032898370325E-13</v>
      </c>
      <c r="N822" s="2">
        <f t="shared" si="325"/>
        <v>-2066.7767834266656</v>
      </c>
      <c r="O822" s="2">
        <f t="shared" si="326"/>
        <v>3087.9677069553613</v>
      </c>
      <c r="P822" s="2">
        <f t="shared" si="327"/>
        <v>3715.792086717262</v>
      </c>
      <c r="Q822" s="2">
        <f t="shared" si="310"/>
        <v>13376.851512182144</v>
      </c>
      <c r="R822" s="2">
        <f t="shared" si="328"/>
        <v>271769.603906452</v>
      </c>
      <c r="S822" s="18">
        <f t="shared" si="329"/>
        <v>2120.6909027938377</v>
      </c>
      <c r="T822" s="14">
        <f t="shared" si="330"/>
        <v>5.253502632115926E-16</v>
      </c>
      <c r="U822" s="3">
        <f t="shared" si="331"/>
        <v>699.8610671724527</v>
      </c>
      <c r="V822" s="2">
        <f t="shared" si="311"/>
        <v>426.86106717245275</v>
      </c>
      <c r="W822" s="2">
        <f t="shared" si="332"/>
        <v>444.86342767206486</v>
      </c>
      <c r="X822" s="5">
        <f t="shared" si="333"/>
        <v>8.352658041956175</v>
      </c>
      <c r="Y822" s="2">
        <f t="shared" si="334"/>
        <v>10192.287975955916</v>
      </c>
    </row>
    <row r="823" spans="1:25" ht="9.75">
      <c r="A823" s="5">
        <f t="shared" si="312"/>
        <v>809</v>
      </c>
      <c r="B823" s="2">
        <f t="shared" si="313"/>
        <v>6970</v>
      </c>
      <c r="C823" s="2">
        <f t="shared" si="314"/>
        <v>0</v>
      </c>
      <c r="D823" s="3">
        <f t="shared" si="315"/>
        <v>0</v>
      </c>
      <c r="E823" s="2">
        <f t="shared" si="316"/>
        <v>0</v>
      </c>
      <c r="F823" s="2">
        <f t="shared" si="317"/>
        <v>0</v>
      </c>
      <c r="G823" s="2">
        <f t="shared" si="318"/>
        <v>0</v>
      </c>
      <c r="H823" s="5">
        <f t="shared" si="319"/>
        <v>45</v>
      </c>
      <c r="I823" s="2">
        <f t="shared" si="320"/>
        <v>-56.20547337785046</v>
      </c>
      <c r="J823" s="5">
        <f t="shared" si="321"/>
        <v>0.2</v>
      </c>
      <c r="K823" s="2">
        <f t="shared" si="322"/>
        <v>5.455486524020516E-09</v>
      </c>
      <c r="L823" s="5">
        <f t="shared" si="323"/>
        <v>-7.562971015263004</v>
      </c>
      <c r="M823" s="5">
        <f t="shared" si="324"/>
        <v>-4.954827075126213E-13</v>
      </c>
      <c r="N823" s="2">
        <f t="shared" si="325"/>
        <v>-2074.3397544419286</v>
      </c>
      <c r="O823" s="2">
        <f t="shared" si="326"/>
        <v>3087.967706955361</v>
      </c>
      <c r="P823" s="2">
        <f t="shared" si="327"/>
        <v>3720.0040290377847</v>
      </c>
      <c r="Q823" s="2">
        <f t="shared" si="310"/>
        <v>13392.014504536026</v>
      </c>
      <c r="R823" s="2">
        <f t="shared" si="328"/>
        <v>269699.0456375177</v>
      </c>
      <c r="S823" s="18">
        <f t="shared" si="329"/>
        <v>2123.778870500793</v>
      </c>
      <c r="T823" s="14">
        <f t="shared" si="330"/>
        <v>6.888893674505924E-16</v>
      </c>
      <c r="U823" s="3">
        <f t="shared" si="331"/>
        <v>693.9392705233006</v>
      </c>
      <c r="V823" s="2">
        <f t="shared" si="311"/>
        <v>420.9392705233006</v>
      </c>
      <c r="W823" s="2">
        <f t="shared" si="332"/>
        <v>442.91710289926664</v>
      </c>
      <c r="X823" s="5">
        <f t="shared" si="333"/>
        <v>8.398871943953429</v>
      </c>
      <c r="Y823" s="2">
        <f t="shared" si="334"/>
        <v>10211.180216726489</v>
      </c>
    </row>
    <row r="824" spans="1:25" ht="9.75">
      <c r="A824" s="5">
        <f t="shared" si="312"/>
        <v>810</v>
      </c>
      <c r="B824" s="2">
        <f t="shared" si="313"/>
        <v>6970</v>
      </c>
      <c r="C824" s="2">
        <f t="shared" si="314"/>
        <v>0</v>
      </c>
      <c r="D824" s="3">
        <f t="shared" si="315"/>
        <v>0</v>
      </c>
      <c r="E824" s="2">
        <f t="shared" si="316"/>
        <v>0</v>
      </c>
      <c r="F824" s="2">
        <f t="shared" si="317"/>
        <v>0</v>
      </c>
      <c r="G824" s="2">
        <f t="shared" si="318"/>
        <v>0</v>
      </c>
      <c r="H824" s="5">
        <f t="shared" si="319"/>
        <v>45</v>
      </c>
      <c r="I824" s="2">
        <f t="shared" si="320"/>
        <v>-56.10866962512093</v>
      </c>
      <c r="J824" s="5">
        <f t="shared" si="321"/>
        <v>0.2</v>
      </c>
      <c r="K824" s="2">
        <f t="shared" si="322"/>
        <v>7.177118501460987E-09</v>
      </c>
      <c r="L824" s="5">
        <f t="shared" si="323"/>
        <v>-7.5681298013132015</v>
      </c>
      <c r="M824" s="5">
        <f t="shared" si="324"/>
        <v>-6.504621850376354E-13</v>
      </c>
      <c r="N824" s="2">
        <f t="shared" si="325"/>
        <v>-2081.907884243242</v>
      </c>
      <c r="O824" s="2">
        <f t="shared" si="326"/>
        <v>3087.9677069553604</v>
      </c>
      <c r="P824" s="2">
        <f t="shared" si="327"/>
        <v>3724.229450191451</v>
      </c>
      <c r="Q824" s="2">
        <f t="shared" si="310"/>
        <v>13407.226020689224</v>
      </c>
      <c r="R824" s="2">
        <f t="shared" si="328"/>
        <v>267620.9218181751</v>
      </c>
      <c r="S824" s="18">
        <f t="shared" si="329"/>
        <v>2126.866838207748</v>
      </c>
      <c r="T824" s="14">
        <f t="shared" si="330"/>
        <v>9.042324152817273E-16</v>
      </c>
      <c r="U824" s="3">
        <f t="shared" si="331"/>
        <v>687.9958363999808</v>
      </c>
      <c r="V824" s="2">
        <f t="shared" si="311"/>
        <v>414.9958363999808</v>
      </c>
      <c r="W824" s="2">
        <f t="shared" si="332"/>
        <v>440.96366650908465</v>
      </c>
      <c r="X824" s="5">
        <f t="shared" si="333"/>
        <v>8.44566056807931</v>
      </c>
      <c r="Y824" s="2">
        <f t="shared" si="334"/>
        <v>10229.831941697372</v>
      </c>
    </row>
    <row r="825" spans="1:25" ht="9.75">
      <c r="A825" s="5">
        <f t="shared" si="312"/>
        <v>811</v>
      </c>
      <c r="B825" s="2">
        <f t="shared" si="313"/>
        <v>6970</v>
      </c>
      <c r="C825" s="2">
        <f t="shared" si="314"/>
        <v>0</v>
      </c>
      <c r="D825" s="3">
        <f t="shared" si="315"/>
        <v>0</v>
      </c>
      <c r="E825" s="2">
        <f t="shared" si="316"/>
        <v>0</v>
      </c>
      <c r="F825" s="2">
        <f t="shared" si="317"/>
        <v>0</v>
      </c>
      <c r="G825" s="2">
        <f t="shared" si="318"/>
        <v>0</v>
      </c>
      <c r="H825" s="5">
        <f t="shared" si="319"/>
        <v>45</v>
      </c>
      <c r="I825" s="2">
        <f t="shared" si="320"/>
        <v>-56.01201930328744</v>
      </c>
      <c r="J825" s="5">
        <f t="shared" si="321"/>
        <v>0.2</v>
      </c>
      <c r="K825" s="2">
        <f t="shared" si="322"/>
        <v>9.451464872624362E-09</v>
      </c>
      <c r="L825" s="5">
        <f t="shared" si="323"/>
        <v>-7.573312426027578</v>
      </c>
      <c r="M825" s="5">
        <f t="shared" si="324"/>
        <v>-8.547648970881084E-13</v>
      </c>
      <c r="N825" s="2">
        <f t="shared" si="325"/>
        <v>-2089.4811966692696</v>
      </c>
      <c r="O825" s="2">
        <f t="shared" si="326"/>
        <v>3087.9677069553595</v>
      </c>
      <c r="P825" s="2">
        <f t="shared" si="327"/>
        <v>3728.4683491258957</v>
      </c>
      <c r="Q825" s="2">
        <f t="shared" si="310"/>
        <v>13422.486056853224</v>
      </c>
      <c r="R825" s="2">
        <f t="shared" si="328"/>
        <v>265535.2272777189</v>
      </c>
      <c r="S825" s="18">
        <f t="shared" si="329"/>
        <v>2129.9548059147032</v>
      </c>
      <c r="T825" s="14">
        <f t="shared" si="330"/>
        <v>1.1880672326940822E-15</v>
      </c>
      <c r="U825" s="3">
        <f t="shared" si="331"/>
        <v>682.030750014276</v>
      </c>
      <c r="V825" s="2">
        <f t="shared" si="311"/>
        <v>409.030750014276</v>
      </c>
      <c r="W825" s="2">
        <f t="shared" si="332"/>
        <v>439.00311364105573</v>
      </c>
      <c r="X825" s="5">
        <f t="shared" si="333"/>
        <v>8.493033951860355</v>
      </c>
      <c r="Y825" s="2">
        <f t="shared" si="334"/>
        <v>10248.228106214878</v>
      </c>
    </row>
    <row r="826" spans="1:25" ht="9.75">
      <c r="A826" s="5">
        <f t="shared" si="312"/>
        <v>812</v>
      </c>
      <c r="B826" s="2">
        <f t="shared" si="313"/>
        <v>6970</v>
      </c>
      <c r="C826" s="2">
        <f t="shared" si="314"/>
        <v>0</v>
      </c>
      <c r="D826" s="3">
        <f t="shared" si="315"/>
        <v>0</v>
      </c>
      <c r="E826" s="2">
        <f t="shared" si="316"/>
        <v>0</v>
      </c>
      <c r="F826" s="2">
        <f t="shared" si="317"/>
        <v>0</v>
      </c>
      <c r="G826" s="2">
        <f t="shared" si="318"/>
        <v>0</v>
      </c>
      <c r="H826" s="5">
        <f t="shared" si="319"/>
        <v>45</v>
      </c>
      <c r="I826" s="2">
        <f t="shared" si="320"/>
        <v>-55.915522360399855</v>
      </c>
      <c r="J826" s="5">
        <f t="shared" si="321"/>
        <v>0.2</v>
      </c>
      <c r="K826" s="2">
        <f t="shared" si="322"/>
        <v>1.2458931474152236E-08</v>
      </c>
      <c r="L826" s="5">
        <f t="shared" si="323"/>
        <v>-7.5785189632864975</v>
      </c>
      <c r="M826" s="5">
        <f t="shared" si="324"/>
        <v>-1.1243529569171107E-12</v>
      </c>
      <c r="N826" s="2">
        <f t="shared" si="325"/>
        <v>-2097.059715632556</v>
      </c>
      <c r="O826" s="2">
        <f t="shared" si="326"/>
        <v>3087.9677069553586</v>
      </c>
      <c r="P826" s="2">
        <f t="shared" si="327"/>
        <v>3732.7207249040252</v>
      </c>
      <c r="Q826" s="2">
        <f t="shared" si="310"/>
        <v>13437.794609654491</v>
      </c>
      <c r="R826" s="2">
        <f t="shared" si="328"/>
        <v>263441.95682156796</v>
      </c>
      <c r="S826" s="18">
        <f t="shared" si="329"/>
        <v>2133.0427736216584</v>
      </c>
      <c r="T826" s="14">
        <f t="shared" si="330"/>
        <v>1.5625452967322551E-15</v>
      </c>
      <c r="U826" s="3">
        <f t="shared" si="331"/>
        <v>676.0439965096843</v>
      </c>
      <c r="V826" s="2">
        <f t="shared" si="311"/>
        <v>403.04399650968435</v>
      </c>
      <c r="W826" s="2">
        <f t="shared" si="332"/>
        <v>437.0354394122739</v>
      </c>
      <c r="X826" s="5">
        <f t="shared" si="333"/>
        <v>8.541002372539388</v>
      </c>
      <c r="Y826" s="2">
        <f t="shared" si="334"/>
        <v>10266.353044884529</v>
      </c>
    </row>
    <row r="827" spans="1:25" ht="9.75">
      <c r="A827" s="5">
        <f t="shared" si="312"/>
        <v>813</v>
      </c>
      <c r="B827" s="2">
        <f t="shared" si="313"/>
        <v>6970</v>
      </c>
      <c r="C827" s="2">
        <f t="shared" si="314"/>
        <v>0</v>
      </c>
      <c r="D827" s="3">
        <f t="shared" si="315"/>
        <v>0</v>
      </c>
      <c r="E827" s="2">
        <f t="shared" si="316"/>
        <v>0</v>
      </c>
      <c r="F827" s="2">
        <f t="shared" si="317"/>
        <v>0</v>
      </c>
      <c r="G827" s="2">
        <f t="shared" si="318"/>
        <v>0</v>
      </c>
      <c r="H827" s="5">
        <f t="shared" si="319"/>
        <v>45</v>
      </c>
      <c r="I827" s="2">
        <f t="shared" si="320"/>
        <v>-55.819178741741865</v>
      </c>
      <c r="J827" s="5">
        <f t="shared" si="321"/>
        <v>0.2</v>
      </c>
      <c r="K827" s="2">
        <f t="shared" si="322"/>
        <v>1.6439758103137345E-08</v>
      </c>
      <c r="L827" s="5">
        <f t="shared" si="323"/>
        <v>-7.583749487428506</v>
      </c>
      <c r="M827" s="5">
        <f t="shared" si="324"/>
        <v>-1.4804382871090385E-12</v>
      </c>
      <c r="N827" s="2">
        <f t="shared" si="325"/>
        <v>-2104.6434651199847</v>
      </c>
      <c r="O827" s="2">
        <f t="shared" si="326"/>
        <v>3087.9677069553572</v>
      </c>
      <c r="P827" s="2">
        <f t="shared" si="327"/>
        <v>3736.986576704736</v>
      </c>
      <c r="Q827" s="2">
        <f t="shared" si="310"/>
        <v>13453.15167613705</v>
      </c>
      <c r="R827" s="2">
        <f t="shared" si="328"/>
        <v>261341.1052311917</v>
      </c>
      <c r="S827" s="18">
        <f t="shared" si="329"/>
        <v>2136.1307413286136</v>
      </c>
      <c r="T827" s="14">
        <f t="shared" si="330"/>
        <v>2.057098853778329E-15</v>
      </c>
      <c r="U827" s="3">
        <f t="shared" si="331"/>
        <v>670.0355609612083</v>
      </c>
      <c r="V827" s="2">
        <f t="shared" si="311"/>
        <v>397.03556096120826</v>
      </c>
      <c r="W827" s="2">
        <f t="shared" si="332"/>
        <v>435.0606389173202</v>
      </c>
      <c r="X827" s="5">
        <f t="shared" si="333"/>
        <v>8.589576354239943</v>
      </c>
      <c r="Y827" s="2">
        <f t="shared" si="334"/>
        <v>10284.190445023238</v>
      </c>
    </row>
    <row r="828" spans="1:25" ht="9.75">
      <c r="A828" s="5">
        <f t="shared" si="312"/>
        <v>814</v>
      </c>
      <c r="B828" s="2">
        <f t="shared" si="313"/>
        <v>6970</v>
      </c>
      <c r="C828" s="2">
        <f t="shared" si="314"/>
        <v>0</v>
      </c>
      <c r="D828" s="3">
        <f t="shared" si="315"/>
        <v>0</v>
      </c>
      <c r="E828" s="2">
        <f t="shared" si="316"/>
        <v>0</v>
      </c>
      <c r="F828" s="2">
        <f t="shared" si="317"/>
        <v>0</v>
      </c>
      <c r="G828" s="2">
        <f t="shared" si="318"/>
        <v>0</v>
      </c>
      <c r="H828" s="5">
        <f t="shared" si="319"/>
        <v>45</v>
      </c>
      <c r="I828" s="2">
        <f t="shared" si="320"/>
        <v>-55.72298838985185</v>
      </c>
      <c r="J828" s="5">
        <f t="shared" si="321"/>
        <v>0.2</v>
      </c>
      <c r="K828" s="2">
        <f t="shared" si="322"/>
        <v>2.1714172907741354E-08</v>
      </c>
      <c r="L828" s="5">
        <f t="shared" si="323"/>
        <v>-7.5890040732530855</v>
      </c>
      <c r="M828" s="5">
        <f t="shared" si="324"/>
        <v>-1.9512364347026085E-12</v>
      </c>
      <c r="N828" s="2">
        <f t="shared" si="325"/>
        <v>-2112.2324691932376</v>
      </c>
      <c r="O828" s="2">
        <f t="shared" si="326"/>
        <v>3087.9677069553554</v>
      </c>
      <c r="P828" s="2">
        <f t="shared" si="327"/>
        <v>3741.2659038236343</v>
      </c>
      <c r="Q828" s="2">
        <f t="shared" si="310"/>
        <v>13468.557253765084</v>
      </c>
      <c r="R828" s="2">
        <f t="shared" si="328"/>
        <v>259232.6672640351</v>
      </c>
      <c r="S828" s="18">
        <f t="shared" si="329"/>
        <v>2139.2187090355687</v>
      </c>
      <c r="T828" s="14">
        <f t="shared" si="330"/>
        <v>2.7108716430647277E-15</v>
      </c>
      <c r="U828" s="3">
        <f t="shared" si="331"/>
        <v>664.0054283751404</v>
      </c>
      <c r="V828" s="2">
        <f t="shared" si="311"/>
        <v>391.00542837514035</v>
      </c>
      <c r="W828" s="2">
        <f t="shared" si="332"/>
        <v>433.078707228193</v>
      </c>
      <c r="X828" s="5">
        <f t="shared" si="333"/>
        <v>8.638766675389395</v>
      </c>
      <c r="Y828" s="2">
        <f t="shared" si="334"/>
        <v>10301.7233188631</v>
      </c>
    </row>
    <row r="829" spans="1:25" ht="9.75">
      <c r="A829" s="5">
        <f t="shared" si="312"/>
        <v>815</v>
      </c>
      <c r="B829" s="2">
        <f t="shared" si="313"/>
        <v>6970</v>
      </c>
      <c r="C829" s="2">
        <f t="shared" si="314"/>
        <v>0</v>
      </c>
      <c r="D829" s="3">
        <f t="shared" si="315"/>
        <v>0</v>
      </c>
      <c r="E829" s="2">
        <f t="shared" si="316"/>
        <v>0</v>
      </c>
      <c r="F829" s="2">
        <f t="shared" si="317"/>
        <v>0</v>
      </c>
      <c r="G829" s="2">
        <f t="shared" si="318"/>
        <v>0</v>
      </c>
      <c r="H829" s="5">
        <f t="shared" si="319"/>
        <v>45</v>
      </c>
      <c r="I829" s="2">
        <f t="shared" si="320"/>
        <v>-55.626951244543925</v>
      </c>
      <c r="J829" s="5">
        <f t="shared" si="321"/>
        <v>0.2</v>
      </c>
      <c r="K829" s="2">
        <f t="shared" si="322"/>
        <v>2.8709438230333497E-08</v>
      </c>
      <c r="L829" s="5">
        <f t="shared" si="323"/>
        <v>-7.594282796023403</v>
      </c>
      <c r="M829" s="5">
        <f t="shared" si="324"/>
        <v>-2.574315228276016E-12</v>
      </c>
      <c r="N829" s="2">
        <f t="shared" si="325"/>
        <v>-2119.826751989261</v>
      </c>
      <c r="O829" s="2">
        <f t="shared" si="326"/>
        <v>3087.9677069553527</v>
      </c>
      <c r="P829" s="2">
        <f t="shared" si="327"/>
        <v>3745.558705673753</v>
      </c>
      <c r="Q829" s="2">
        <f t="shared" si="310"/>
        <v>13484.011340425512</v>
      </c>
      <c r="R829" s="2">
        <f t="shared" si="328"/>
        <v>257116.63765344385</v>
      </c>
      <c r="S829" s="18">
        <f t="shared" si="329"/>
        <v>2142.306676742524</v>
      </c>
      <c r="T829" s="14">
        <f t="shared" si="330"/>
        <v>3.575973508696418E-15</v>
      </c>
      <c r="U829" s="3">
        <f t="shared" si="331"/>
        <v>657.9535836888494</v>
      </c>
      <c r="V829" s="2">
        <f t="shared" si="311"/>
        <v>384.95358368884945</v>
      </c>
      <c r="W829" s="2">
        <f t="shared" si="332"/>
        <v>431.0896393942372</v>
      </c>
      <c r="X829" s="5">
        <f t="shared" si="333"/>
        <v>8.68858437641177</v>
      </c>
      <c r="Y829" s="2">
        <f t="shared" si="334"/>
        <v>10318.93397444156</v>
      </c>
    </row>
    <row r="830" spans="1:25" ht="9.75">
      <c r="A830" s="5">
        <f t="shared" si="312"/>
        <v>816</v>
      </c>
      <c r="B830" s="2">
        <f t="shared" si="313"/>
        <v>6970</v>
      </c>
      <c r="C830" s="2">
        <f t="shared" si="314"/>
        <v>0</v>
      </c>
      <c r="D830" s="3">
        <f t="shared" si="315"/>
        <v>0</v>
      </c>
      <c r="E830" s="2">
        <f t="shared" si="316"/>
        <v>0</v>
      </c>
      <c r="F830" s="2">
        <f t="shared" si="317"/>
        <v>0</v>
      </c>
      <c r="G830" s="2">
        <f t="shared" si="318"/>
        <v>0</v>
      </c>
      <c r="H830" s="5">
        <f t="shared" si="319"/>
        <v>45</v>
      </c>
      <c r="I830" s="2">
        <f t="shared" si="320"/>
        <v>-55.53106724292879</v>
      </c>
      <c r="J830" s="5">
        <f t="shared" si="321"/>
        <v>0.2</v>
      </c>
      <c r="K830" s="2">
        <f t="shared" si="322"/>
        <v>3.799617890819675E-08</v>
      </c>
      <c r="L830" s="5">
        <f t="shared" si="323"/>
        <v>-7.599585731469119</v>
      </c>
      <c r="M830" s="5">
        <f t="shared" si="324"/>
        <v>-3.3997430170070987E-12</v>
      </c>
      <c r="N830" s="2">
        <f t="shared" si="325"/>
        <v>-2127.4263377207303</v>
      </c>
      <c r="O830" s="2">
        <f t="shared" si="326"/>
        <v>3087.9677069553495</v>
      </c>
      <c r="P830" s="2">
        <f t="shared" si="327"/>
        <v>3749.864981786267</v>
      </c>
      <c r="Q830" s="2">
        <f t="shared" si="310"/>
        <v>13499.51393443056</v>
      </c>
      <c r="R830" s="2">
        <f t="shared" si="328"/>
        <v>254993.01110858886</v>
      </c>
      <c r="S830" s="18">
        <f t="shared" si="329"/>
        <v>2145.394644449479</v>
      </c>
      <c r="T830" s="14">
        <f t="shared" si="330"/>
        <v>4.7218422886769065E-15</v>
      </c>
      <c r="U830" s="3">
        <f t="shared" si="331"/>
        <v>651.8800117705641</v>
      </c>
      <c r="V830" s="2">
        <f t="shared" si="311"/>
        <v>378.8800117705641</v>
      </c>
      <c r="W830" s="2">
        <f t="shared" si="332"/>
        <v>429.09343044207355</v>
      </c>
      <c r="X830" s="5">
        <f t="shared" si="333"/>
        <v>8.739040767701729</v>
      </c>
      <c r="Y830" s="2">
        <f t="shared" si="334"/>
        <v>10335.803985108863</v>
      </c>
    </row>
    <row r="831" spans="1:25" ht="9.75">
      <c r="A831" s="5">
        <f t="shared" si="312"/>
        <v>817</v>
      </c>
      <c r="B831" s="2">
        <f t="shared" si="313"/>
        <v>6970</v>
      </c>
      <c r="C831" s="2">
        <f t="shared" si="314"/>
        <v>0</v>
      </c>
      <c r="D831" s="3">
        <f t="shared" si="315"/>
        <v>0</v>
      </c>
      <c r="E831" s="2">
        <f t="shared" si="316"/>
        <v>0</v>
      </c>
      <c r="F831" s="2">
        <f t="shared" si="317"/>
        <v>0</v>
      </c>
      <c r="G831" s="2">
        <f t="shared" si="318"/>
        <v>0</v>
      </c>
      <c r="H831" s="5">
        <f t="shared" si="319"/>
        <v>45</v>
      </c>
      <c r="I831" s="2">
        <f t="shared" si="320"/>
        <v>-55.43533631943462</v>
      </c>
      <c r="J831" s="5">
        <f t="shared" si="321"/>
        <v>0.2</v>
      </c>
      <c r="K831" s="2">
        <f t="shared" si="322"/>
        <v>5.033722543517313E-08</v>
      </c>
      <c r="L831" s="5">
        <f t="shared" si="323"/>
        <v>-7.604912955789195</v>
      </c>
      <c r="M831" s="5">
        <f t="shared" si="324"/>
        <v>-4.494312715377717E-12</v>
      </c>
      <c r="N831" s="2">
        <f t="shared" si="325"/>
        <v>-2135.0312506765194</v>
      </c>
      <c r="O831" s="2">
        <f t="shared" si="326"/>
        <v>3087.967706955345</v>
      </c>
      <c r="P831" s="2">
        <f t="shared" si="327"/>
        <v>3754.184731811208</v>
      </c>
      <c r="Q831" s="2">
        <f t="shared" si="310"/>
        <v>13515.06503452035</v>
      </c>
      <c r="R831" s="2">
        <f t="shared" si="328"/>
        <v>252861.78231439024</v>
      </c>
      <c r="S831" s="18">
        <f t="shared" si="329"/>
        <v>2148.4826121564342</v>
      </c>
      <c r="T831" s="14">
        <f t="shared" si="330"/>
        <v>6.241095246782743E-15</v>
      </c>
      <c r="U831" s="3">
        <f t="shared" si="331"/>
        <v>645.784697419156</v>
      </c>
      <c r="V831" s="2">
        <f t="shared" si="311"/>
        <v>372.78469741915603</v>
      </c>
      <c r="W831" s="2">
        <f t="shared" si="332"/>
        <v>427.0900753755268</v>
      </c>
      <c r="X831" s="5">
        <f t="shared" si="333"/>
        <v>8.790147437891813</v>
      </c>
      <c r="Y831" s="2">
        <f t="shared" si="334"/>
        <v>10352.314157579827</v>
      </c>
    </row>
    <row r="832" spans="1:25" ht="9.75">
      <c r="A832" s="5">
        <f t="shared" si="312"/>
        <v>818</v>
      </c>
      <c r="B832" s="2">
        <f t="shared" si="313"/>
        <v>6970</v>
      </c>
      <c r="C832" s="2">
        <f t="shared" si="314"/>
        <v>0</v>
      </c>
      <c r="D832" s="3">
        <f t="shared" si="315"/>
        <v>0</v>
      </c>
      <c r="E832" s="2">
        <f t="shared" si="316"/>
        <v>0</v>
      </c>
      <c r="F832" s="2">
        <f t="shared" si="317"/>
        <v>0</v>
      </c>
      <c r="G832" s="2">
        <f t="shared" si="318"/>
        <v>0</v>
      </c>
      <c r="H832" s="5">
        <f t="shared" si="319"/>
        <v>45</v>
      </c>
      <c r="I832" s="2">
        <f t="shared" si="320"/>
        <v>-55.33975840582796</v>
      </c>
      <c r="J832" s="5">
        <f t="shared" si="321"/>
        <v>0.2</v>
      </c>
      <c r="K832" s="2">
        <f t="shared" si="322"/>
        <v>6.675334598474786E-08</v>
      </c>
      <c r="L832" s="5">
        <f t="shared" si="323"/>
        <v>-7.6102645456547275</v>
      </c>
      <c r="M832" s="5">
        <f t="shared" si="324"/>
        <v>-5.947214668127606E-12</v>
      </c>
      <c r="N832" s="2">
        <f t="shared" si="325"/>
        <v>-2142.6415152221743</v>
      </c>
      <c r="O832" s="2">
        <f t="shared" si="326"/>
        <v>3087.967706955339</v>
      </c>
      <c r="P832" s="2">
        <f t="shared" si="327"/>
        <v>3758.517955518184</v>
      </c>
      <c r="Q832" s="2">
        <f t="shared" si="310"/>
        <v>13530.664639865463</v>
      </c>
      <c r="R832" s="2">
        <f t="shared" si="328"/>
        <v>250722.9459314409</v>
      </c>
      <c r="S832" s="18">
        <f t="shared" si="329"/>
        <v>2151.5705798633894</v>
      </c>
      <c r="T832" s="14">
        <f t="shared" si="330"/>
        <v>8.257386172464832E-15</v>
      </c>
      <c r="U832" s="3">
        <f t="shared" si="331"/>
        <v>639.6676253639209</v>
      </c>
      <c r="V832" s="2">
        <f t="shared" si="311"/>
        <v>366.66762536392093</v>
      </c>
      <c r="W832" s="2">
        <f t="shared" si="332"/>
        <v>425.0795691755544</v>
      </c>
      <c r="X832" s="5">
        <f t="shared" si="333"/>
        <v>8.841916262425556</v>
      </c>
      <c r="Y832" s="2">
        <f t="shared" si="334"/>
        <v>10368.444498452405</v>
      </c>
    </row>
    <row r="833" spans="1:25" ht="9.75">
      <c r="A833" s="5">
        <f t="shared" si="312"/>
        <v>819</v>
      </c>
      <c r="B833" s="2">
        <f t="shared" si="313"/>
        <v>6970</v>
      </c>
      <c r="C833" s="2">
        <f t="shared" si="314"/>
        <v>0</v>
      </c>
      <c r="D833" s="3">
        <f t="shared" si="315"/>
        <v>0</v>
      </c>
      <c r="E833" s="2">
        <f t="shared" si="316"/>
        <v>0</v>
      </c>
      <c r="F833" s="2">
        <f t="shared" si="317"/>
        <v>0</v>
      </c>
      <c r="G833" s="2">
        <f t="shared" si="318"/>
        <v>0</v>
      </c>
      <c r="H833" s="5">
        <f t="shared" si="319"/>
        <v>45</v>
      </c>
      <c r="I833" s="2">
        <f t="shared" si="320"/>
        <v>-55.24433343123452</v>
      </c>
      <c r="J833" s="5">
        <f t="shared" si="321"/>
        <v>0.2</v>
      </c>
      <c r="K833" s="2">
        <f t="shared" si="322"/>
        <v>8.861179164550247E-08</v>
      </c>
      <c r="L833" s="5">
        <f t="shared" si="323"/>
        <v>-7.615640578211819</v>
      </c>
      <c r="M833" s="5">
        <f t="shared" si="324"/>
        <v>-7.877662529865572E-12</v>
      </c>
      <c r="N833" s="2">
        <f t="shared" si="325"/>
        <v>-2150.257155800386</v>
      </c>
      <c r="O833" s="2">
        <f t="shared" si="326"/>
        <v>3087.9677069553313</v>
      </c>
      <c r="P833" s="2">
        <f t="shared" si="327"/>
        <v>3762.864652797086</v>
      </c>
      <c r="Q833" s="2">
        <f t="shared" si="310"/>
        <v>13546.31275006951</v>
      </c>
      <c r="R833" s="2">
        <f t="shared" si="328"/>
        <v>248576.4965959296</v>
      </c>
      <c r="S833" s="18">
        <f t="shared" si="329"/>
        <v>2154.6585475703446</v>
      </c>
      <c r="T833" s="14">
        <f t="shared" si="330"/>
        <v>1.0935965660197705E-14</v>
      </c>
      <c r="U833" s="3">
        <f t="shared" si="331"/>
        <v>633.5287802643586</v>
      </c>
      <c r="V833" s="2">
        <f t="shared" si="311"/>
        <v>360.5287802643586</v>
      </c>
      <c r="W833" s="2">
        <f t="shared" si="332"/>
        <v>423.0619068001738</v>
      </c>
      <c r="X833" s="5">
        <f t="shared" si="333"/>
        <v>8.8943594124498</v>
      </c>
      <c r="Y833" s="2">
        <f t="shared" si="334"/>
        <v>10384.174179111216</v>
      </c>
    </row>
    <row r="834" spans="1:25" ht="9.75">
      <c r="A834" s="5">
        <f t="shared" si="312"/>
        <v>820</v>
      </c>
      <c r="B834" s="2">
        <f t="shared" si="313"/>
        <v>6970</v>
      </c>
      <c r="C834" s="2">
        <f t="shared" si="314"/>
        <v>0</v>
      </c>
      <c r="D834" s="3">
        <f t="shared" si="315"/>
        <v>0</v>
      </c>
      <c r="E834" s="2">
        <f t="shared" si="316"/>
        <v>0</v>
      </c>
      <c r="F834" s="2">
        <f t="shared" si="317"/>
        <v>0</v>
      </c>
      <c r="G834" s="2">
        <f t="shared" si="318"/>
        <v>0</v>
      </c>
      <c r="H834" s="5">
        <f t="shared" si="319"/>
        <v>45</v>
      </c>
      <c r="I834" s="2">
        <f t="shared" si="320"/>
        <v>-55.149061322159966</v>
      </c>
      <c r="J834" s="5">
        <f t="shared" si="321"/>
        <v>0.2</v>
      </c>
      <c r="K834" s="2">
        <f t="shared" si="322"/>
        <v>1.1774568664969763E-07</v>
      </c>
      <c r="L834" s="5">
        <f t="shared" si="323"/>
        <v>-7.6210411310844375</v>
      </c>
      <c r="M834" s="5">
        <f t="shared" si="324"/>
        <v>-1.0445154306235553E-11</v>
      </c>
      <c r="N834" s="2">
        <f t="shared" si="325"/>
        <v>-2157.8781969314705</v>
      </c>
      <c r="O834" s="2">
        <f t="shared" si="326"/>
        <v>3087.967706955321</v>
      </c>
      <c r="P834" s="2">
        <f t="shared" si="327"/>
        <v>3767.2248236588052</v>
      </c>
      <c r="Q834" s="2">
        <f t="shared" si="310"/>
        <v>13562.0093651717</v>
      </c>
      <c r="R834" s="2">
        <f t="shared" si="328"/>
        <v>246422.42891956368</v>
      </c>
      <c r="S834" s="18">
        <f t="shared" si="329"/>
        <v>2157.7465152772997</v>
      </c>
      <c r="T834" s="14">
        <f t="shared" si="330"/>
        <v>1.449788809626001E-14</v>
      </c>
      <c r="U834" s="3">
        <f t="shared" si="331"/>
        <v>627.3681467099522</v>
      </c>
      <c r="V834" s="2">
        <f t="shared" si="311"/>
        <v>354.36814670995216</v>
      </c>
      <c r="W834" s="2">
        <f t="shared" si="332"/>
        <v>421.03708318438987</v>
      </c>
      <c r="X834" s="5">
        <f t="shared" si="333"/>
        <v>8.947489364040123</v>
      </c>
      <c r="Y834" s="2">
        <f t="shared" si="334"/>
        <v>10399.481498929206</v>
      </c>
    </row>
    <row r="835" spans="1:25" ht="9.75">
      <c r="A835" s="5">
        <f t="shared" si="312"/>
        <v>821</v>
      </c>
      <c r="B835" s="2">
        <f t="shared" si="313"/>
        <v>6970</v>
      </c>
      <c r="C835" s="2">
        <f t="shared" si="314"/>
        <v>0</v>
      </c>
      <c r="D835" s="3">
        <f t="shared" si="315"/>
        <v>0</v>
      </c>
      <c r="E835" s="2">
        <f t="shared" si="316"/>
        <v>0</v>
      </c>
      <c r="F835" s="2">
        <f t="shared" si="317"/>
        <v>0</v>
      </c>
      <c r="G835" s="2">
        <f t="shared" si="318"/>
        <v>0</v>
      </c>
      <c r="H835" s="5">
        <f t="shared" si="319"/>
        <v>45</v>
      </c>
      <c r="I835" s="2">
        <f t="shared" si="320"/>
        <v>-55.05394200251065</v>
      </c>
      <c r="J835" s="5">
        <f t="shared" si="321"/>
        <v>0.2</v>
      </c>
      <c r="K835" s="2">
        <f t="shared" si="322"/>
        <v>1.5661516274151078E-07</v>
      </c>
      <c r="L835" s="5">
        <f t="shared" si="323"/>
        <v>-7.626466282377335</v>
      </c>
      <c r="M835" s="5">
        <f t="shared" si="324"/>
        <v>-1.3863292331078903E-11</v>
      </c>
      <c r="N835" s="2">
        <f t="shared" si="325"/>
        <v>-2165.504663213848</v>
      </c>
      <c r="O835" s="2">
        <f t="shared" si="326"/>
        <v>3087.967706955307</v>
      </c>
      <c r="P835" s="2">
        <f t="shared" si="327"/>
        <v>3771.5984682359463</v>
      </c>
      <c r="Q835" s="2">
        <f t="shared" si="310"/>
        <v>13577.754485649406</v>
      </c>
      <c r="R835" s="2">
        <f t="shared" si="328"/>
        <v>244260.73748949103</v>
      </c>
      <c r="S835" s="18">
        <f t="shared" si="329"/>
        <v>2160.834482984255</v>
      </c>
      <c r="T835" s="14">
        <f t="shared" si="330"/>
        <v>1.923914286761097E-14</v>
      </c>
      <c r="U835" s="3">
        <f t="shared" si="331"/>
        <v>621.1857092199443</v>
      </c>
      <c r="V835" s="2">
        <f t="shared" si="311"/>
        <v>348.18570921994433</v>
      </c>
      <c r="W835" s="2">
        <f t="shared" si="332"/>
        <v>419.0050932401216</v>
      </c>
      <c r="X835" s="5">
        <f t="shared" si="333"/>
        <v>9.001318907774076</v>
      </c>
      <c r="Y835" s="2">
        <f t="shared" si="334"/>
        <v>10414.34384667548</v>
      </c>
    </row>
    <row r="836" spans="1:25" ht="9.75">
      <c r="A836" s="5">
        <f t="shared" si="312"/>
        <v>822</v>
      </c>
      <c r="B836" s="2">
        <f t="shared" si="313"/>
        <v>6970</v>
      </c>
      <c r="C836" s="2">
        <f t="shared" si="314"/>
        <v>0</v>
      </c>
      <c r="D836" s="3">
        <f t="shared" si="315"/>
        <v>0</v>
      </c>
      <c r="E836" s="2">
        <f t="shared" si="316"/>
        <v>0</v>
      </c>
      <c r="F836" s="2">
        <f t="shared" si="317"/>
        <v>0</v>
      </c>
      <c r="G836" s="2">
        <f t="shared" si="318"/>
        <v>0</v>
      </c>
      <c r="H836" s="5">
        <f t="shared" si="319"/>
        <v>45</v>
      </c>
      <c r="I836" s="2">
        <f t="shared" si="320"/>
        <v>-54.95897539361435</v>
      </c>
      <c r="J836" s="5">
        <f t="shared" si="321"/>
        <v>0.2</v>
      </c>
      <c r="K836" s="2">
        <f t="shared" si="322"/>
        <v>2.0852504182424243E-07</v>
      </c>
      <c r="L836" s="5">
        <f t="shared" si="323"/>
        <v>-7.63191611067896</v>
      </c>
      <c r="M836" s="5">
        <f t="shared" si="324"/>
        <v>-1.841841434754795E-11</v>
      </c>
      <c r="N836" s="2">
        <f t="shared" si="325"/>
        <v>-2173.136579324527</v>
      </c>
      <c r="O836" s="2">
        <f t="shared" si="326"/>
        <v>3087.9677069552886</v>
      </c>
      <c r="P836" s="2">
        <f t="shared" si="327"/>
        <v>3775.9855867835363</v>
      </c>
      <c r="Q836" s="2">
        <f t="shared" si="310"/>
        <v>13593.54811242073</v>
      </c>
      <c r="R836" s="2">
        <f t="shared" si="328"/>
        <v>242091.41686822183</v>
      </c>
      <c r="S836" s="18">
        <f t="shared" si="329"/>
        <v>2163.92245069121</v>
      </c>
      <c r="T836" s="14">
        <f t="shared" si="330"/>
        <v>2.5556441143801256E-14</v>
      </c>
      <c r="U836" s="3">
        <f t="shared" si="331"/>
        <v>614.9814522431144</v>
      </c>
      <c r="V836" s="2">
        <f t="shared" si="311"/>
        <v>341.9814522431144</v>
      </c>
      <c r="W836" s="2">
        <f t="shared" si="332"/>
        <v>416.9659318561285</v>
      </c>
      <c r="X836" s="5">
        <f t="shared" si="333"/>
        <v>9.055861158667554</v>
      </c>
      <c r="Y836" s="2">
        <f t="shared" si="334"/>
        <v>10428.737660031773</v>
      </c>
    </row>
    <row r="837" spans="1:25" ht="9.75">
      <c r="A837" s="5">
        <f t="shared" si="312"/>
        <v>823</v>
      </c>
      <c r="B837" s="2">
        <f t="shared" si="313"/>
        <v>6970</v>
      </c>
      <c r="C837" s="2">
        <f t="shared" si="314"/>
        <v>0</v>
      </c>
      <c r="D837" s="3">
        <f t="shared" si="315"/>
        <v>0</v>
      </c>
      <c r="E837" s="2">
        <f t="shared" si="316"/>
        <v>0</v>
      </c>
      <c r="F837" s="2">
        <f t="shared" si="317"/>
        <v>0</v>
      </c>
      <c r="G837" s="2">
        <f t="shared" si="318"/>
        <v>0</v>
      </c>
      <c r="H837" s="5">
        <f t="shared" si="319"/>
        <v>45</v>
      </c>
      <c r="I837" s="2">
        <f t="shared" si="320"/>
        <v>-54.86416141424096</v>
      </c>
      <c r="J837" s="5">
        <f t="shared" si="321"/>
        <v>0.2</v>
      </c>
      <c r="K837" s="2">
        <f t="shared" si="322"/>
        <v>2.77919194130803E-07</v>
      </c>
      <c r="L837" s="5">
        <f t="shared" si="323"/>
        <v>-7.637390695064405</v>
      </c>
      <c r="M837" s="5">
        <f t="shared" si="324"/>
        <v>-2.4494734595025847E-11</v>
      </c>
      <c r="N837" s="2">
        <f t="shared" si="325"/>
        <v>-2180.773970019591</v>
      </c>
      <c r="O837" s="2">
        <f t="shared" si="326"/>
        <v>3087.967706955264</v>
      </c>
      <c r="P837" s="2">
        <f t="shared" si="327"/>
        <v>3780.3861796797373</v>
      </c>
      <c r="Q837" s="2">
        <f t="shared" si="310"/>
        <v>13609.390246847055</v>
      </c>
      <c r="R837" s="2">
        <f t="shared" si="328"/>
        <v>239914.46159354976</v>
      </c>
      <c r="S837" s="18">
        <f t="shared" si="329"/>
        <v>2167.0104183981653</v>
      </c>
      <c r="T837" s="14">
        <f t="shared" si="330"/>
        <v>3.398200685262831E-14</v>
      </c>
      <c r="U837" s="3">
        <f t="shared" si="331"/>
        <v>608.7553601575523</v>
      </c>
      <c r="V837" s="2">
        <f t="shared" si="311"/>
        <v>335.75536015755233</v>
      </c>
      <c r="W837" s="2">
        <f t="shared" si="332"/>
        <v>414.9195938979368</v>
      </c>
      <c r="X837" s="5">
        <f t="shared" si="333"/>
        <v>9.111129566490535</v>
      </c>
      <c r="Y837" s="2">
        <f t="shared" si="334"/>
        <v>10442.638383114172</v>
      </c>
    </row>
    <row r="838" spans="1:25" ht="9.75">
      <c r="A838" s="5">
        <f t="shared" si="312"/>
        <v>824</v>
      </c>
      <c r="B838" s="2">
        <f t="shared" si="313"/>
        <v>6970</v>
      </c>
      <c r="C838" s="2">
        <f t="shared" si="314"/>
        <v>0</v>
      </c>
      <c r="D838" s="3">
        <f t="shared" si="315"/>
        <v>0</v>
      </c>
      <c r="E838" s="2">
        <f t="shared" si="316"/>
        <v>0</v>
      </c>
      <c r="F838" s="2">
        <f t="shared" si="317"/>
        <v>0</v>
      </c>
      <c r="G838" s="2">
        <f t="shared" si="318"/>
        <v>0</v>
      </c>
      <c r="H838" s="5">
        <f t="shared" si="319"/>
        <v>45</v>
      </c>
      <c r="I838" s="2">
        <f t="shared" si="320"/>
        <v>-54.76949998062303</v>
      </c>
      <c r="J838" s="5">
        <f t="shared" si="321"/>
        <v>0.2</v>
      </c>
      <c r="K838" s="2">
        <f t="shared" si="322"/>
        <v>3.7077896219335166E-07</v>
      </c>
      <c r="L838" s="5">
        <f t="shared" si="323"/>
        <v>-7.642890115098361</v>
      </c>
      <c r="M838" s="5">
        <f t="shared" si="324"/>
        <v>-3.260830209268756E-11</v>
      </c>
      <c r="N838" s="2">
        <f t="shared" si="325"/>
        <v>-2188.4168601346896</v>
      </c>
      <c r="O838" s="2">
        <f t="shared" si="326"/>
        <v>3087.9677069552313</v>
      </c>
      <c r="P838" s="2">
        <f t="shared" si="327"/>
        <v>3784.8002474265563</v>
      </c>
      <c r="Q838" s="2">
        <f t="shared" si="310"/>
        <v>13625.280890735603</v>
      </c>
      <c r="R838" s="2">
        <f t="shared" si="328"/>
        <v>237729.8661784726</v>
      </c>
      <c r="S838" s="18">
        <f t="shared" si="329"/>
        <v>2170.0983861051204</v>
      </c>
      <c r="T838" s="14">
        <f t="shared" si="330"/>
        <v>4.5230560814074004E-14</v>
      </c>
      <c r="U838" s="3">
        <f t="shared" si="331"/>
        <v>602.5074172704317</v>
      </c>
      <c r="V838" s="2">
        <f t="shared" si="311"/>
        <v>329.5074172704317</v>
      </c>
      <c r="W838" s="2">
        <f t="shared" si="332"/>
        <v>412.86607420776426</v>
      </c>
      <c r="X838" s="5">
        <f t="shared" si="333"/>
        <v>9.167137926479164</v>
      </c>
      <c r="Y838" s="2">
        <f t="shared" si="334"/>
        <v>10456.020421890433</v>
      </c>
    </row>
    <row r="839" spans="1:25" ht="9.75">
      <c r="A839" s="5">
        <f t="shared" si="312"/>
        <v>825</v>
      </c>
      <c r="B839" s="2">
        <f t="shared" si="313"/>
        <v>6970</v>
      </c>
      <c r="C839" s="2">
        <f t="shared" si="314"/>
        <v>0</v>
      </c>
      <c r="D839" s="3">
        <f t="shared" si="315"/>
        <v>0</v>
      </c>
      <c r="E839" s="2">
        <f t="shared" si="316"/>
        <v>0</v>
      </c>
      <c r="F839" s="2">
        <f t="shared" si="317"/>
        <v>0</v>
      </c>
      <c r="G839" s="2">
        <f t="shared" si="318"/>
        <v>0</v>
      </c>
      <c r="H839" s="5">
        <f t="shared" si="319"/>
        <v>45</v>
      </c>
      <c r="I839" s="2">
        <f t="shared" si="320"/>
        <v>-54.674991006476475</v>
      </c>
      <c r="J839" s="5">
        <f t="shared" si="321"/>
        <v>0.2</v>
      </c>
      <c r="K839" s="2">
        <f t="shared" si="322"/>
        <v>4.951629601511881E-07</v>
      </c>
      <c r="L839" s="5">
        <f t="shared" si="323"/>
        <v>-7.648414450838097</v>
      </c>
      <c r="M839" s="5">
        <f t="shared" si="324"/>
        <v>-4.345291235559693E-11</v>
      </c>
      <c r="N839" s="2">
        <f t="shared" si="325"/>
        <v>-2196.0652745855277</v>
      </c>
      <c r="O839" s="2">
        <f t="shared" si="326"/>
        <v>3087.9677069551876</v>
      </c>
      <c r="P839" s="2">
        <f t="shared" si="327"/>
        <v>3789.2277906505556</v>
      </c>
      <c r="Q839" s="2">
        <f t="shared" si="310"/>
        <v>13641.220046342</v>
      </c>
      <c r="R839" s="2">
        <f t="shared" si="328"/>
        <v>235537.62511111252</v>
      </c>
      <c r="S839" s="18">
        <f t="shared" si="329"/>
        <v>2173.1863538120756</v>
      </c>
      <c r="T839" s="14">
        <f t="shared" si="330"/>
        <v>6.026283210311791E-14</v>
      </c>
      <c r="U839" s="3">
        <f t="shared" si="331"/>
        <v>596.2376078177817</v>
      </c>
      <c r="V839" s="2">
        <f t="shared" si="311"/>
        <v>323.23760781778174</v>
      </c>
      <c r="W839" s="2">
        <f t="shared" si="332"/>
        <v>410.8053676044458</v>
      </c>
      <c r="X839" s="5">
        <f t="shared" si="333"/>
        <v>9.223900390462054</v>
      </c>
      <c r="Y839" s="2">
        <f t="shared" si="334"/>
        <v>10468.857097376469</v>
      </c>
    </row>
    <row r="840" spans="1:25" ht="9.75">
      <c r="A840" s="5">
        <f t="shared" si="312"/>
        <v>826</v>
      </c>
      <c r="B840" s="2">
        <f t="shared" si="313"/>
        <v>6970</v>
      </c>
      <c r="C840" s="2">
        <f t="shared" si="314"/>
        <v>0</v>
      </c>
      <c r="D840" s="3">
        <f t="shared" si="315"/>
        <v>0</v>
      </c>
      <c r="E840" s="2">
        <f t="shared" si="316"/>
        <v>0</v>
      </c>
      <c r="F840" s="2">
        <f t="shared" si="317"/>
        <v>0</v>
      </c>
      <c r="G840" s="2">
        <f t="shared" si="318"/>
        <v>0</v>
      </c>
      <c r="H840" s="5">
        <f t="shared" si="319"/>
        <v>45</v>
      </c>
      <c r="I840" s="2">
        <f t="shared" si="320"/>
        <v>-54.580634403021016</v>
      </c>
      <c r="J840" s="5">
        <f t="shared" si="321"/>
        <v>0.2</v>
      </c>
      <c r="K840" s="2">
        <f t="shared" si="322"/>
        <v>6.619391176315488E-07</v>
      </c>
      <c r="L840" s="5">
        <f t="shared" si="323"/>
        <v>-7.653963782836431</v>
      </c>
      <c r="M840" s="5">
        <f t="shared" si="324"/>
        <v>-5.796223975671959E-11</v>
      </c>
      <c r="N840" s="2">
        <f t="shared" si="325"/>
        <v>-2203.719238368364</v>
      </c>
      <c r="O840" s="2">
        <f t="shared" si="326"/>
        <v>3087.96770695513</v>
      </c>
      <c r="P840" s="2">
        <f t="shared" si="327"/>
        <v>3793.66881010356</v>
      </c>
      <c r="Q840" s="2">
        <f t="shared" si="310"/>
        <v>13657.207716372817</v>
      </c>
      <c r="R840" s="2">
        <f t="shared" si="328"/>
        <v>233337.73285463557</v>
      </c>
      <c r="S840" s="18">
        <f t="shared" si="329"/>
        <v>2176.2743215190308</v>
      </c>
      <c r="T840" s="14">
        <f t="shared" si="330"/>
        <v>8.037149257006366E-14</v>
      </c>
      <c r="U840" s="3">
        <f t="shared" si="331"/>
        <v>589.9459159642577</v>
      </c>
      <c r="V840" s="2">
        <f t="shared" si="311"/>
        <v>316.94591596425767</v>
      </c>
      <c r="W840" s="2">
        <f t="shared" si="332"/>
        <v>408.73746888335745</v>
      </c>
      <c r="X840" s="5">
        <f t="shared" si="333"/>
        <v>9.281431478419636</v>
      </c>
      <c r="Y840" s="2">
        <f t="shared" si="334"/>
        <v>10481.120596488508</v>
      </c>
    </row>
    <row r="841" spans="1:25" ht="9.75">
      <c r="A841" s="5">
        <f t="shared" si="312"/>
        <v>827</v>
      </c>
      <c r="B841" s="2">
        <f t="shared" si="313"/>
        <v>6970</v>
      </c>
      <c r="C841" s="2">
        <f t="shared" si="314"/>
        <v>0</v>
      </c>
      <c r="D841" s="3">
        <f t="shared" si="315"/>
        <v>0</v>
      </c>
      <c r="E841" s="2">
        <f t="shared" si="316"/>
        <v>0</v>
      </c>
      <c r="F841" s="2">
        <f t="shared" si="317"/>
        <v>0</v>
      </c>
      <c r="G841" s="2">
        <f t="shared" si="318"/>
        <v>0</v>
      </c>
      <c r="H841" s="5">
        <f t="shared" si="319"/>
        <v>45</v>
      </c>
      <c r="I841" s="2">
        <f t="shared" si="320"/>
        <v>-54.486430079000776</v>
      </c>
      <c r="J841" s="5">
        <f t="shared" si="321"/>
        <v>0.2</v>
      </c>
      <c r="K841" s="2">
        <f t="shared" si="322"/>
        <v>8.857783911143016E-07</v>
      </c>
      <c r="L841" s="5">
        <f t="shared" si="323"/>
        <v>-7.659538192144753</v>
      </c>
      <c r="M841" s="5">
        <f t="shared" si="324"/>
        <v>-7.739400207028998E-11</v>
      </c>
      <c r="N841" s="2">
        <f t="shared" si="325"/>
        <v>-2211.378776560509</v>
      </c>
      <c r="O841" s="2">
        <f t="shared" si="326"/>
        <v>3087.9677069550526</v>
      </c>
      <c r="P841" s="2">
        <f t="shared" si="327"/>
        <v>3798.123306663371</v>
      </c>
      <c r="Q841" s="2">
        <f t="shared" si="310"/>
        <v>13673.243903988136</v>
      </c>
      <c r="R841" s="2">
        <f t="shared" si="328"/>
        <v>231130.18384717114</v>
      </c>
      <c r="S841" s="18">
        <f t="shared" si="329"/>
        <v>2179.362289225986</v>
      </c>
      <c r="T841" s="14">
        <f t="shared" si="330"/>
        <v>1.0729754273097304E-13</v>
      </c>
      <c r="U841" s="3">
        <f t="shared" si="331"/>
        <v>583.6323258029095</v>
      </c>
      <c r="V841" s="2">
        <f t="shared" si="311"/>
        <v>310.63232580290946</v>
      </c>
      <c r="W841" s="2">
        <f t="shared" si="332"/>
        <v>406.66237281634085</v>
      </c>
      <c r="X841" s="5">
        <f t="shared" si="333"/>
        <v>9.339746090496307</v>
      </c>
      <c r="Y841" s="2">
        <f t="shared" si="334"/>
        <v>10492.781920419657</v>
      </c>
    </row>
    <row r="842" spans="1:25" ht="9.75">
      <c r="A842" s="5">
        <f t="shared" si="312"/>
        <v>828</v>
      </c>
      <c r="B842" s="2">
        <f t="shared" si="313"/>
        <v>6970</v>
      </c>
      <c r="C842" s="2">
        <f t="shared" si="314"/>
        <v>0</v>
      </c>
      <c r="D842" s="3">
        <f t="shared" si="315"/>
        <v>0</v>
      </c>
      <c r="E842" s="2">
        <f t="shared" si="316"/>
        <v>0</v>
      </c>
      <c r="F842" s="2">
        <f t="shared" si="317"/>
        <v>0</v>
      </c>
      <c r="G842" s="2">
        <f t="shared" si="318"/>
        <v>0</v>
      </c>
      <c r="H842" s="5">
        <f t="shared" si="319"/>
        <v>45</v>
      </c>
      <c r="I842" s="2">
        <f t="shared" si="320"/>
        <v>-54.39237794070463</v>
      </c>
      <c r="J842" s="5">
        <f t="shared" si="321"/>
        <v>0.2</v>
      </c>
      <c r="K842" s="2">
        <f t="shared" si="322"/>
        <v>1.186504976588353E-06</v>
      </c>
      <c r="L842" s="5">
        <f t="shared" si="323"/>
        <v>-7.665137760316007</v>
      </c>
      <c r="M842" s="5">
        <f t="shared" si="324"/>
        <v>-1.0344407945068968E-10</v>
      </c>
      <c r="N842" s="2">
        <f t="shared" si="325"/>
        <v>-2219.043914320825</v>
      </c>
      <c r="O842" s="2">
        <f t="shared" si="326"/>
        <v>3087.9677069549493</v>
      </c>
      <c r="P842" s="2">
        <f t="shared" si="327"/>
        <v>3802.591281334466</v>
      </c>
      <c r="Q842" s="2">
        <f t="shared" si="310"/>
        <v>13689.328612804078</v>
      </c>
      <c r="R842" s="2">
        <f t="shared" si="328"/>
        <v>228914.97250173046</v>
      </c>
      <c r="S842" s="18">
        <f t="shared" si="329"/>
        <v>2182.450256932941</v>
      </c>
      <c r="T842" s="14">
        <f t="shared" si="330"/>
        <v>1.4338809101990507E-13</v>
      </c>
      <c r="U842" s="3">
        <f t="shared" si="331"/>
        <v>577.2968213549491</v>
      </c>
      <c r="V842" s="2">
        <f t="shared" si="311"/>
        <v>304.2968213549491</v>
      </c>
      <c r="W842" s="2">
        <f t="shared" si="332"/>
        <v>404.5800741516266</v>
      </c>
      <c r="X842" s="5">
        <f t="shared" si="333"/>
        <v>9.398859519486244</v>
      </c>
      <c r="Y842" s="2">
        <f t="shared" si="334"/>
        <v>10503.810830401584</v>
      </c>
    </row>
    <row r="843" spans="1:25" ht="9.75">
      <c r="A843" s="5">
        <f t="shared" si="312"/>
        <v>829</v>
      </c>
      <c r="B843" s="2">
        <f t="shared" si="313"/>
        <v>6970</v>
      </c>
      <c r="C843" s="2">
        <f t="shared" si="314"/>
        <v>0</v>
      </c>
      <c r="D843" s="3">
        <f t="shared" si="315"/>
        <v>0</v>
      </c>
      <c r="E843" s="2">
        <f t="shared" si="316"/>
        <v>0</v>
      </c>
      <c r="F843" s="2">
        <f t="shared" si="317"/>
        <v>0</v>
      </c>
      <c r="G843" s="2">
        <f t="shared" si="318"/>
        <v>0</v>
      </c>
      <c r="H843" s="5">
        <f t="shared" si="319"/>
        <v>45</v>
      </c>
      <c r="I843" s="2">
        <f t="shared" si="320"/>
        <v>-54.29847789198666</v>
      </c>
      <c r="J843" s="5">
        <f t="shared" si="321"/>
        <v>0.2</v>
      </c>
      <c r="K843" s="2">
        <f t="shared" si="322"/>
        <v>1.590932692679754E-06</v>
      </c>
      <c r="L843" s="5">
        <f t="shared" si="323"/>
        <v>-7.670762569407683</v>
      </c>
      <c r="M843" s="5">
        <f t="shared" si="324"/>
        <v>-1.3840139766678022E-10</v>
      </c>
      <c r="N843" s="2">
        <f t="shared" si="325"/>
        <v>-2226.7146768902326</v>
      </c>
      <c r="O843" s="2">
        <f t="shared" si="326"/>
        <v>3087.967706954811</v>
      </c>
      <c r="P843" s="2">
        <f t="shared" si="327"/>
        <v>3807.0727352487143</v>
      </c>
      <c r="Q843" s="2">
        <f t="shared" si="310"/>
        <v>13705.461846895372</v>
      </c>
      <c r="R843" s="2">
        <f t="shared" si="328"/>
        <v>226692.09320612493</v>
      </c>
      <c r="S843" s="18">
        <f t="shared" si="329"/>
        <v>2185.538224639896</v>
      </c>
      <c r="T843" s="14">
        <f t="shared" si="330"/>
        <v>1.91810453839345E-13</v>
      </c>
      <c r="U843" s="3">
        <f t="shared" si="331"/>
        <v>570.9393865695174</v>
      </c>
      <c r="V843" s="2">
        <f t="shared" si="311"/>
        <v>297.9393865695174</v>
      </c>
      <c r="W843" s="2">
        <f t="shared" si="332"/>
        <v>402.49056761375743</v>
      </c>
      <c r="X843" s="5">
        <f t="shared" si="333"/>
        <v>9.458787463814806</v>
      </c>
      <c r="Y843" s="2">
        <f t="shared" si="334"/>
        <v>10514.175790703217</v>
      </c>
    </row>
    <row r="844" spans="1:25" ht="9.75">
      <c r="A844" s="5">
        <f t="shared" si="312"/>
        <v>830</v>
      </c>
      <c r="B844" s="2">
        <f t="shared" si="313"/>
        <v>6970</v>
      </c>
      <c r="C844" s="2">
        <f t="shared" si="314"/>
        <v>0</v>
      </c>
      <c r="D844" s="3">
        <f t="shared" si="315"/>
        <v>0</v>
      </c>
      <c r="E844" s="2">
        <f t="shared" si="316"/>
        <v>0</v>
      </c>
      <c r="F844" s="2">
        <f t="shared" si="317"/>
        <v>0</v>
      </c>
      <c r="G844" s="2">
        <f t="shared" si="318"/>
        <v>0</v>
      </c>
      <c r="H844" s="5">
        <f t="shared" si="319"/>
        <v>45</v>
      </c>
      <c r="I844" s="2">
        <f t="shared" si="320"/>
        <v>-54.204729834286546</v>
      </c>
      <c r="J844" s="5">
        <f t="shared" si="321"/>
        <v>0.2</v>
      </c>
      <c r="K844" s="2">
        <f t="shared" si="322"/>
        <v>2.135365003864806E-06</v>
      </c>
      <c r="L844" s="5">
        <f t="shared" si="323"/>
        <v>-7.676412701984811</v>
      </c>
      <c r="M844" s="5">
        <f t="shared" si="324"/>
        <v>-1.853583394686005E-10</v>
      </c>
      <c r="N844" s="2">
        <f t="shared" si="325"/>
        <v>-2234.391089592217</v>
      </c>
      <c r="O844" s="2">
        <f t="shared" si="326"/>
        <v>3087.9677069546256</v>
      </c>
      <c r="P844" s="2">
        <f t="shared" si="327"/>
        <v>3811.567669666079</v>
      </c>
      <c r="Q844" s="2">
        <f t="shared" si="310"/>
        <v>13721.643610797884</v>
      </c>
      <c r="R844" s="2">
        <f t="shared" si="328"/>
        <v>224461.5403228837</v>
      </c>
      <c r="S844" s="18">
        <f t="shared" si="329"/>
        <v>2188.6261923468505</v>
      </c>
      <c r="T844" s="14">
        <f t="shared" si="330"/>
        <v>2.5684296024273704E-13</v>
      </c>
      <c r="U844" s="3">
        <f t="shared" si="331"/>
        <v>564.5600053234473</v>
      </c>
      <c r="V844" s="2">
        <f t="shared" si="311"/>
        <v>291.5600053234473</v>
      </c>
      <c r="W844" s="2">
        <f t="shared" si="332"/>
        <v>400.3938479035107</v>
      </c>
      <c r="X844" s="5">
        <f t="shared" si="333"/>
        <v>9.519546041038605</v>
      </c>
      <c r="Y844" s="2">
        <f t="shared" si="334"/>
        <v>10523.843908708937</v>
      </c>
    </row>
    <row r="845" spans="1:25" ht="9.75">
      <c r="A845" s="5">
        <f t="shared" si="312"/>
        <v>831</v>
      </c>
      <c r="B845" s="2">
        <f t="shared" si="313"/>
        <v>6970</v>
      </c>
      <c r="C845" s="2">
        <f t="shared" si="314"/>
        <v>0</v>
      </c>
      <c r="D845" s="3">
        <f t="shared" si="315"/>
        <v>0</v>
      </c>
      <c r="E845" s="2">
        <f t="shared" si="316"/>
        <v>0</v>
      </c>
      <c r="F845" s="2">
        <f t="shared" si="317"/>
        <v>0</v>
      </c>
      <c r="G845" s="2">
        <f t="shared" si="318"/>
        <v>0</v>
      </c>
      <c r="H845" s="5">
        <f t="shared" si="319"/>
        <v>45</v>
      </c>
      <c r="I845" s="2">
        <f t="shared" si="320"/>
        <v>-54.11113366664977</v>
      </c>
      <c r="J845" s="5">
        <f t="shared" si="321"/>
        <v>0.2</v>
      </c>
      <c r="K845" s="2">
        <f t="shared" si="322"/>
        <v>2.869001806383964E-06</v>
      </c>
      <c r="L845" s="5">
        <f t="shared" si="323"/>
        <v>-7.682088241122884</v>
      </c>
      <c r="M845" s="5">
        <f t="shared" si="324"/>
        <v>-2.484968675222285E-10</v>
      </c>
      <c r="N845" s="2">
        <f t="shared" si="325"/>
        <v>-2242.07317783334</v>
      </c>
      <c r="O845" s="2">
        <f t="shared" si="326"/>
        <v>3087.9677069543773</v>
      </c>
      <c r="P845" s="2">
        <f t="shared" si="327"/>
        <v>3816.0760859753264</v>
      </c>
      <c r="Q845" s="2">
        <f t="shared" si="310"/>
        <v>13737.873909511176</v>
      </c>
      <c r="R845" s="2">
        <f t="shared" si="328"/>
        <v>222223.30818917093</v>
      </c>
      <c r="S845" s="18">
        <f t="shared" si="329"/>
        <v>2191.7141600538052</v>
      </c>
      <c r="T845" s="14">
        <f t="shared" si="330"/>
        <v>3.4427032238200087E-13</v>
      </c>
      <c r="U845" s="3">
        <f t="shared" si="331"/>
        <v>558.1586614210288</v>
      </c>
      <c r="V845" s="2">
        <f t="shared" si="311"/>
        <v>285.1586614210288</v>
      </c>
      <c r="W845" s="2">
        <f t="shared" si="332"/>
        <v>398.2899096978207</v>
      </c>
      <c r="X845" s="5">
        <f t="shared" si="333"/>
        <v>9.581151801888609</v>
      </c>
      <c r="Y845" s="2">
        <f t="shared" si="334"/>
        <v>10532.780871908992</v>
      </c>
    </row>
    <row r="846" spans="1:25" ht="9.75">
      <c r="A846" s="5">
        <f t="shared" si="312"/>
        <v>832</v>
      </c>
      <c r="B846" s="2">
        <f t="shared" si="313"/>
        <v>6970</v>
      </c>
      <c r="C846" s="2">
        <f t="shared" si="314"/>
        <v>0</v>
      </c>
      <c r="D846" s="3">
        <f t="shared" si="315"/>
        <v>0</v>
      </c>
      <c r="E846" s="2">
        <f t="shared" si="316"/>
        <v>0</v>
      </c>
      <c r="F846" s="2">
        <f t="shared" si="317"/>
        <v>0</v>
      </c>
      <c r="G846" s="2">
        <f t="shared" si="318"/>
        <v>0</v>
      </c>
      <c r="H846" s="5">
        <f t="shared" si="319"/>
        <v>45</v>
      </c>
      <c r="I846" s="2">
        <f t="shared" si="320"/>
        <v>-54.01768928574799</v>
      </c>
      <c r="J846" s="5">
        <f t="shared" si="321"/>
        <v>0.2</v>
      </c>
      <c r="K846" s="2">
        <f t="shared" si="322"/>
        <v>3.858586358200145E-06</v>
      </c>
      <c r="L846" s="5">
        <f t="shared" si="323"/>
        <v>-7.6877892704107635</v>
      </c>
      <c r="M846" s="5">
        <f t="shared" si="324"/>
        <v>-3.334779775957322E-10</v>
      </c>
      <c r="N846" s="2">
        <f t="shared" si="325"/>
        <v>-2249.7609671037508</v>
      </c>
      <c r="O846" s="2">
        <f t="shared" si="326"/>
        <v>3087.967706954044</v>
      </c>
      <c r="P846" s="2">
        <f t="shared" si="327"/>
        <v>3820.597985694729</v>
      </c>
      <c r="Q846" s="2">
        <f t="shared" si="310"/>
        <v>13754.152748501025</v>
      </c>
      <c r="R846" s="2">
        <f t="shared" si="328"/>
        <v>219977.39111670238</v>
      </c>
      <c r="S846" s="18">
        <f t="shared" si="329"/>
        <v>2194.8021277607595</v>
      </c>
      <c r="T846" s="14">
        <f t="shared" si="330"/>
        <v>4.619216892185711E-13</v>
      </c>
      <c r="U846" s="3">
        <f t="shared" si="331"/>
        <v>551.7353385937688</v>
      </c>
      <c r="V846" s="2">
        <f t="shared" si="311"/>
        <v>278.7353385937688</v>
      </c>
      <c r="W846" s="2">
        <f t="shared" si="332"/>
        <v>396.1787476497002</v>
      </c>
      <c r="X846" s="5">
        <f t="shared" si="333"/>
        <v>9.643621744881903</v>
      </c>
      <c r="Y846" s="2">
        <f t="shared" si="334"/>
        <v>10540.95088162382</v>
      </c>
    </row>
    <row r="847" spans="1:25" ht="9.75">
      <c r="A847" s="5">
        <f t="shared" si="312"/>
        <v>833</v>
      </c>
      <c r="B847" s="2">
        <f t="shared" si="313"/>
        <v>6970</v>
      </c>
      <c r="C847" s="2">
        <f t="shared" si="314"/>
        <v>0</v>
      </c>
      <c r="D847" s="3">
        <f t="shared" si="315"/>
        <v>0</v>
      </c>
      <c r="E847" s="2">
        <f t="shared" si="316"/>
        <v>0</v>
      </c>
      <c r="F847" s="2">
        <f t="shared" si="317"/>
        <v>0</v>
      </c>
      <c r="G847" s="2">
        <f t="shared" si="318"/>
        <v>0</v>
      </c>
      <c r="H847" s="5">
        <f t="shared" si="319"/>
        <v>45</v>
      </c>
      <c r="I847" s="2">
        <f t="shared" si="320"/>
        <v>-53.92439658589913</v>
      </c>
      <c r="J847" s="5">
        <f t="shared" si="321"/>
        <v>0.2</v>
      </c>
      <c r="K847" s="2">
        <f t="shared" si="322"/>
        <v>5.194749938504039E-06</v>
      </c>
      <c r="L847" s="5">
        <f t="shared" si="323"/>
        <v>-7.693515873953509</v>
      </c>
      <c r="M847" s="5">
        <f t="shared" si="324"/>
        <v>-4.479723109627385E-10</v>
      </c>
      <c r="N847" s="2">
        <f t="shared" si="325"/>
        <v>-2257.454482977704</v>
      </c>
      <c r="O847" s="2">
        <f t="shared" si="326"/>
        <v>3087.967706953596</v>
      </c>
      <c r="P847" s="2">
        <f t="shared" si="327"/>
        <v>3825.1333704727713</v>
      </c>
      <c r="Q847" s="2">
        <f aca="true" t="shared" si="335" ref="Q847:Q910">P847*3.6</f>
        <v>13770.480133701976</v>
      </c>
      <c r="R847" s="2">
        <f t="shared" si="328"/>
        <v>217723.78339166165</v>
      </c>
      <c r="S847" s="18">
        <f t="shared" si="329"/>
        <v>2197.8900954677133</v>
      </c>
      <c r="T847" s="14">
        <f t="shared" si="330"/>
        <v>6.204035826196816E-13</v>
      </c>
      <c r="U847" s="3">
        <f t="shared" si="331"/>
        <v>545.2900205001523</v>
      </c>
      <c r="V847" s="2">
        <f aca="true" t="shared" si="336" ref="V847:V910">U847-273</f>
        <v>272.2900205001523</v>
      </c>
      <c r="W847" s="2">
        <f t="shared" si="332"/>
        <v>394.06035638816195</v>
      </c>
      <c r="X847" s="5">
        <f t="shared" si="333"/>
        <v>9.706973331529177</v>
      </c>
      <c r="Y847" s="2">
        <f t="shared" si="334"/>
        <v>10548.316583272936</v>
      </c>
    </row>
    <row r="848" spans="1:25" ht="9.75">
      <c r="A848" s="5">
        <f aca="true" t="shared" si="337" ref="A848:A911">A847+$T$2</f>
        <v>834</v>
      </c>
      <c r="B848" s="2">
        <f aca="true" t="shared" si="338" ref="B848:B911">IF(N847&gt;=0,IF(C847&gt;0,B847-E847,$E$2+$E$3),$E$3)</f>
        <v>6970</v>
      </c>
      <c r="C848" s="2">
        <f aca="true" t="shared" si="339" ref="C848:C911">IF(C847-E847&gt;0,C847-E847,0)</f>
        <v>0</v>
      </c>
      <c r="D848" s="3">
        <f aca="true" t="shared" si="340" ref="D848:D911">IF(C848&gt;0,IF($K$7=1,$K$9*($K$8-$E$4)/($K$8-C848),$K$9),0)</f>
        <v>0</v>
      </c>
      <c r="E848" s="2">
        <f aca="true" t="shared" si="341" ref="E848:E911">IF(C848&gt;0,IF($K$7=1,$T$2*$K$2*POWER(D848/$K$9,0.5),$T$2*$K$2),0)</f>
        <v>0</v>
      </c>
      <c r="F848" s="2">
        <f aca="true" t="shared" si="342" ref="F848:F911">IF(C848&gt;0,$K$3*POWER((E848/$T$2)/$K$2,2),0)</f>
        <v>0</v>
      </c>
      <c r="G848" s="2">
        <f aca="true" t="shared" si="343" ref="G848:G911">IF(F848&gt;0,F848+(1.22-T847)/1.22*($K$4-$K$3)*F848/$K$3,0)</f>
        <v>0</v>
      </c>
      <c r="H848" s="5">
        <f aca="true" t="shared" si="344" ref="H848:H911">IF(R847&lt;$Q$5,R847*$Q$4/$Q$5,IF(R847&lt;$Q$7,$Q$4+(R847-$Q$5)*($Q$6-$Q$4)/($Q$7-$Q$5),$Q$6))</f>
        <v>45</v>
      </c>
      <c r="I848" s="2">
        <f aca="true" t="shared" si="345" ref="I848:I911">IF(ABS(N847)&gt;0,ATAN(O847/N847)*180/3.1416,0)</f>
        <v>-53.831255459087586</v>
      </c>
      <c r="J848" s="5">
        <f aca="true" t="shared" si="346" ref="J848:J911">$E$6*(IF(X848&lt;0.8,1,IF(X848&lt;1,1+1*(X848-0.8)/0.2,IF(X848&lt;2,0.8+1*(2-X848),0.8))))</f>
        <v>0.2</v>
      </c>
      <c r="K848" s="2">
        <f aca="true" t="shared" si="347" ref="K848:K911">0.5*P848*P848*T848*J848*3.14/4*POWER($E$5,2)</f>
        <v>7.0006829009394645E-06</v>
      </c>
      <c r="L848" s="5">
        <f aca="true" t="shared" si="348" ref="L848:L911">(G848*COS(H847*3.1416/180)-(K847*COS(I847*3.1416/180)*IF(N847&gt;0,1,-1)))/B848-9.78*POWER(6378000/(6378000+R847),2)+POWER(O847,2)/(6378000+R847)</f>
        <v>-7.699268136375026</v>
      </c>
      <c r="M848" s="5">
        <f aca="true" t="shared" si="349" ref="M848:M911">(G848*SIN(H847*3.1416/180)-ABS(K847*SIN(I847*3.1416/180)))/B848</f>
        <v>-6.023837893172459E-10</v>
      </c>
      <c r="N848" s="2">
        <f t="shared" si="325"/>
        <v>-2265.153751114079</v>
      </c>
      <c r="O848" s="2">
        <f t="shared" si="326"/>
        <v>3087.9677069529935</v>
      </c>
      <c r="P848" s="2">
        <f t="shared" si="327"/>
        <v>3829.682242088854</v>
      </c>
      <c r="Q848" s="2">
        <f t="shared" si="335"/>
        <v>13786.856071519875</v>
      </c>
      <c r="R848" s="2">
        <f t="shared" si="328"/>
        <v>215462.47927461576</v>
      </c>
      <c r="S848" s="18">
        <f t="shared" si="329"/>
        <v>2200.9780631746667</v>
      </c>
      <c r="T848" s="14">
        <f t="shared" si="330"/>
        <v>8.340992668300933E-13</v>
      </c>
      <c r="U848" s="3">
        <f t="shared" si="331"/>
        <v>538.8226907254011</v>
      </c>
      <c r="V848" s="2">
        <f t="shared" si="336"/>
        <v>265.8226907254011</v>
      </c>
      <c r="W848" s="2">
        <f t="shared" si="332"/>
        <v>391.93473051813885</v>
      </c>
      <c r="X848" s="5">
        <f t="shared" si="333"/>
        <v>9.771224502166477</v>
      </c>
      <c r="Y848" s="2">
        <f t="shared" si="334"/>
        <v>10554.838992986442</v>
      </c>
    </row>
    <row r="849" spans="1:25" ht="9.75">
      <c r="A849" s="5">
        <f t="shared" si="337"/>
        <v>835</v>
      </c>
      <c r="B849" s="2">
        <f t="shared" si="338"/>
        <v>6970</v>
      </c>
      <c r="C849" s="2">
        <f t="shared" si="339"/>
        <v>0</v>
      </c>
      <c r="D849" s="3">
        <f t="shared" si="340"/>
        <v>0</v>
      </c>
      <c r="E849" s="2">
        <f t="shared" si="341"/>
        <v>0</v>
      </c>
      <c r="F849" s="2">
        <f t="shared" si="342"/>
        <v>0</v>
      </c>
      <c r="G849" s="2">
        <f t="shared" si="343"/>
        <v>0</v>
      </c>
      <c r="H849" s="5">
        <f t="shared" si="344"/>
        <v>45</v>
      </c>
      <c r="I849" s="2">
        <f t="shared" si="345"/>
        <v>-53.738265794984265</v>
      </c>
      <c r="J849" s="5">
        <f t="shared" si="346"/>
        <v>0.2</v>
      </c>
      <c r="K849" s="2">
        <f t="shared" si="347"/>
        <v>9.443996652626308E-06</v>
      </c>
      <c r="L849" s="5">
        <f t="shared" si="348"/>
        <v>-7.705046142820629</v>
      </c>
      <c r="M849" s="5">
        <f t="shared" si="349"/>
        <v>-8.108374443811817E-10</v>
      </c>
      <c r="N849" s="2">
        <f t="shared" si="325"/>
        <v>-2272.8587972569</v>
      </c>
      <c r="O849" s="2">
        <f t="shared" si="326"/>
        <v>3087.9677069521827</v>
      </c>
      <c r="P849" s="2">
        <f t="shared" si="327"/>
        <v>3834.244602453996</v>
      </c>
      <c r="Q849" s="2">
        <f t="shared" si="335"/>
        <v>13803.280568834385</v>
      </c>
      <c r="R849" s="2">
        <f t="shared" si="328"/>
        <v>213193.47300043027</v>
      </c>
      <c r="S849" s="18">
        <f t="shared" si="329"/>
        <v>2204.066030881619</v>
      </c>
      <c r="T849" s="14">
        <f t="shared" si="330"/>
        <v>1.1225327220925983E-12</v>
      </c>
      <c r="U849" s="3">
        <f t="shared" si="331"/>
        <v>532.3333327812306</v>
      </c>
      <c r="V849" s="2">
        <f t="shared" si="336"/>
        <v>259.33333278123064</v>
      </c>
      <c r="W849" s="2">
        <f t="shared" si="332"/>
        <v>389.80186462040444</v>
      </c>
      <c r="X849" s="5">
        <f t="shared" si="333"/>
        <v>9.83639369244128</v>
      </c>
      <c r="Y849" s="2">
        <f t="shared" si="334"/>
        <v>10560.477420344176</v>
      </c>
    </row>
    <row r="850" spans="1:25" ht="9.75">
      <c r="A850" s="5">
        <f t="shared" si="337"/>
        <v>836</v>
      </c>
      <c r="B850" s="2">
        <f t="shared" si="338"/>
        <v>6970</v>
      </c>
      <c r="C850" s="2">
        <f t="shared" si="339"/>
        <v>0</v>
      </c>
      <c r="D850" s="3">
        <f t="shared" si="340"/>
        <v>0</v>
      </c>
      <c r="E850" s="2">
        <f t="shared" si="341"/>
        <v>0</v>
      </c>
      <c r="F850" s="2">
        <f t="shared" si="342"/>
        <v>0</v>
      </c>
      <c r="G850" s="2">
        <f t="shared" si="343"/>
        <v>0</v>
      </c>
      <c r="H850" s="5">
        <f t="shared" si="344"/>
        <v>45</v>
      </c>
      <c r="I850" s="2">
        <f t="shared" si="345"/>
        <v>-53.64542748096666</v>
      </c>
      <c r="J850" s="5">
        <f t="shared" si="346"/>
        <v>0.2</v>
      </c>
      <c r="K850" s="2">
        <f t="shared" si="347"/>
        <v>1.2752966594487389E-05</v>
      </c>
      <c r="L850" s="5">
        <f t="shared" si="348"/>
        <v>-7.7108499789592635</v>
      </c>
      <c r="M850" s="5">
        <f t="shared" si="349"/>
        <v>-1.0925292054225506E-09</v>
      </c>
      <c r="N850" s="2">
        <f t="shared" si="325"/>
        <v>-2280.569647235859</v>
      </c>
      <c r="O850" s="2">
        <f t="shared" si="326"/>
        <v>3087.9677069510903</v>
      </c>
      <c r="P850" s="2">
        <f t="shared" si="327"/>
        <v>3838.8204536115345</v>
      </c>
      <c r="Q850" s="2">
        <f t="shared" si="335"/>
        <v>13819.753633001525</v>
      </c>
      <c r="R850" s="2">
        <f t="shared" si="328"/>
        <v>210916.7587781839</v>
      </c>
      <c r="S850" s="18">
        <f t="shared" si="329"/>
        <v>2207.1539985885706</v>
      </c>
      <c r="T850" s="14">
        <f t="shared" si="330"/>
        <v>1.5122320452209342E-12</v>
      </c>
      <c r="U850" s="3">
        <f t="shared" si="331"/>
        <v>525.8219301056059</v>
      </c>
      <c r="V850" s="2">
        <f t="shared" si="336"/>
        <v>252.82193010560593</v>
      </c>
      <c r="W850" s="2">
        <f t="shared" si="332"/>
        <v>387.6617532514929</v>
      </c>
      <c r="X850" s="5">
        <f t="shared" si="333"/>
        <v>9.902499850484674</v>
      </c>
      <c r="Y850" s="2">
        <f t="shared" si="334"/>
        <v>10565.189387013525</v>
      </c>
    </row>
    <row r="851" spans="1:25" ht="9.75">
      <c r="A851" s="5">
        <f t="shared" si="337"/>
        <v>837</v>
      </c>
      <c r="B851" s="2">
        <f t="shared" si="338"/>
        <v>6970</v>
      </c>
      <c r="C851" s="2">
        <f t="shared" si="339"/>
        <v>0</v>
      </c>
      <c r="D851" s="3">
        <f t="shared" si="340"/>
        <v>0</v>
      </c>
      <c r="E851" s="2">
        <f t="shared" si="341"/>
        <v>0</v>
      </c>
      <c r="F851" s="2">
        <f t="shared" si="342"/>
        <v>0</v>
      </c>
      <c r="G851" s="2">
        <f t="shared" si="343"/>
        <v>0</v>
      </c>
      <c r="H851" s="5">
        <f t="shared" si="344"/>
        <v>45</v>
      </c>
      <c r="I851" s="2">
        <f t="shared" si="345"/>
        <v>-53.55274040213882</v>
      </c>
      <c r="J851" s="5">
        <f t="shared" si="346"/>
        <v>0.2</v>
      </c>
      <c r="K851" s="2">
        <f t="shared" si="347"/>
        <v>1.723879568963193E-05</v>
      </c>
      <c r="L851" s="5">
        <f t="shared" si="348"/>
        <v>-7.716679730985443</v>
      </c>
      <c r="M851" s="5">
        <f t="shared" si="349"/>
        <v>-1.4735720622999095E-09</v>
      </c>
      <c r="N851" s="2">
        <f t="shared" si="325"/>
        <v>-2288.2863269668446</v>
      </c>
      <c r="O851" s="2">
        <f t="shared" si="326"/>
        <v>3087.967706949617</v>
      </c>
      <c r="P851" s="2">
        <f t="shared" si="327"/>
        <v>3843.4097977378224</v>
      </c>
      <c r="Q851" s="2">
        <f t="shared" si="335"/>
        <v>13836.27527185616</v>
      </c>
      <c r="R851" s="2">
        <f t="shared" si="328"/>
        <v>208632.33079108255</v>
      </c>
      <c r="S851" s="18">
        <f t="shared" si="329"/>
        <v>2210.241966295521</v>
      </c>
      <c r="T851" s="14">
        <f t="shared" si="330"/>
        <v>2.0392776130193224E-12</v>
      </c>
      <c r="U851" s="3">
        <f t="shared" si="331"/>
        <v>519.2884660624961</v>
      </c>
      <c r="V851" s="2">
        <f t="shared" si="336"/>
        <v>246.28846606249613</v>
      </c>
      <c r="W851" s="2">
        <f t="shared" si="332"/>
        <v>385.5143909436176</v>
      </c>
      <c r="X851" s="5">
        <f t="shared" si="333"/>
        <v>9.969562454803224</v>
      </c>
      <c r="Y851" s="2">
        <f t="shared" si="334"/>
        <v>10568.930541041751</v>
      </c>
    </row>
    <row r="852" spans="1:25" ht="9.75">
      <c r="A852" s="5">
        <f t="shared" si="337"/>
        <v>838</v>
      </c>
      <c r="B852" s="2">
        <f t="shared" si="338"/>
        <v>6970</v>
      </c>
      <c r="C852" s="2">
        <f t="shared" si="339"/>
        <v>0</v>
      </c>
      <c r="D852" s="3">
        <f t="shared" si="340"/>
        <v>0</v>
      </c>
      <c r="E852" s="2">
        <f t="shared" si="341"/>
        <v>0</v>
      </c>
      <c r="F852" s="2">
        <f t="shared" si="342"/>
        <v>0</v>
      </c>
      <c r="G852" s="2">
        <f t="shared" si="343"/>
        <v>0</v>
      </c>
      <c r="H852" s="5">
        <f t="shared" si="344"/>
        <v>45</v>
      </c>
      <c r="I852" s="2">
        <f t="shared" si="345"/>
        <v>-53.46020444135119</v>
      </c>
      <c r="J852" s="5">
        <f t="shared" si="346"/>
        <v>0.2</v>
      </c>
      <c r="K852" s="2">
        <f t="shared" si="347"/>
        <v>2.3326160013965877E-05</v>
      </c>
      <c r="L852" s="5">
        <f t="shared" si="348"/>
        <v>-7.722535485620632</v>
      </c>
      <c r="M852" s="5">
        <f t="shared" si="349"/>
        <v>-1.9895235959863988E-09</v>
      </c>
      <c r="N852" s="2">
        <f t="shared" si="325"/>
        <v>-2296.008862452465</v>
      </c>
      <c r="O852" s="2">
        <f t="shared" si="326"/>
        <v>3087.9677069476274</v>
      </c>
      <c r="P852" s="2">
        <f t="shared" si="327"/>
        <v>3848.0126371429255</v>
      </c>
      <c r="Q852" s="2">
        <f t="shared" si="335"/>
        <v>13852.845493714532</v>
      </c>
      <c r="R852" s="2">
        <f t="shared" si="328"/>
        <v>206340.1831963729</v>
      </c>
      <c r="S852" s="18">
        <f t="shared" si="329"/>
        <v>2213.3299340024696</v>
      </c>
      <c r="T852" s="14">
        <f t="shared" si="330"/>
        <v>2.752790026780649E-12</v>
      </c>
      <c r="U852" s="3">
        <f t="shared" si="331"/>
        <v>512.7329239416265</v>
      </c>
      <c r="V852" s="2">
        <f t="shared" si="336"/>
        <v>239.7329239416265</v>
      </c>
      <c r="W852" s="2">
        <f t="shared" si="332"/>
        <v>383.3597722045905</v>
      </c>
      <c r="X852" s="5">
        <f t="shared" si="333"/>
        <v>10.03760153292591</v>
      </c>
      <c r="Y852" s="2">
        <f t="shared" si="334"/>
        <v>10571.654566542427</v>
      </c>
    </row>
    <row r="853" spans="1:25" ht="9.75">
      <c r="A853" s="5">
        <f t="shared" si="337"/>
        <v>839</v>
      </c>
      <c r="B853" s="2">
        <f t="shared" si="338"/>
        <v>6970</v>
      </c>
      <c r="C853" s="2">
        <f t="shared" si="339"/>
        <v>0</v>
      </c>
      <c r="D853" s="3">
        <f t="shared" si="340"/>
        <v>0</v>
      </c>
      <c r="E853" s="2">
        <f t="shared" si="341"/>
        <v>0</v>
      </c>
      <c r="F853" s="2">
        <f t="shared" si="342"/>
        <v>0</v>
      </c>
      <c r="G853" s="2">
        <f t="shared" si="343"/>
        <v>0</v>
      </c>
      <c r="H853" s="5">
        <f t="shared" si="344"/>
        <v>45</v>
      </c>
      <c r="I853" s="2">
        <f t="shared" si="345"/>
        <v>-53.36781947922057</v>
      </c>
      <c r="J853" s="5">
        <f t="shared" si="346"/>
        <v>0.2</v>
      </c>
      <c r="K853" s="2">
        <f t="shared" si="347"/>
        <v>3.159515804797743E-05</v>
      </c>
      <c r="L853" s="5">
        <f t="shared" si="348"/>
        <v>-7.728417330113947</v>
      </c>
      <c r="M853" s="5">
        <f t="shared" si="349"/>
        <v>-2.6888497155791823E-09</v>
      </c>
      <c r="N853" s="2">
        <f t="shared" si="325"/>
        <v>-2303.737279782579</v>
      </c>
      <c r="O853" s="2">
        <f t="shared" si="326"/>
        <v>3087.9677069449385</v>
      </c>
      <c r="P853" s="2">
        <f t="shared" si="327"/>
        <v>3852.6289742713116</v>
      </c>
      <c r="Q853" s="2">
        <f t="shared" si="335"/>
        <v>13869.464307376722</v>
      </c>
      <c r="R853" s="2">
        <f t="shared" si="328"/>
        <v>204040.31012525538</v>
      </c>
      <c r="S853" s="18">
        <f t="shared" si="329"/>
        <v>2216.4179017094157</v>
      </c>
      <c r="T853" s="14">
        <f t="shared" si="330"/>
        <v>3.719709073762314E-12</v>
      </c>
      <c r="U853" s="3">
        <f t="shared" si="331"/>
        <v>506.15528695823036</v>
      </c>
      <c r="V853" s="2">
        <f t="shared" si="336"/>
        <v>233.15528695823036</v>
      </c>
      <c r="W853" s="2">
        <f t="shared" si="332"/>
        <v>381.19789151774006</v>
      </c>
      <c r="X853" s="5">
        <f t="shared" si="333"/>
        <v>10.106637680843571</v>
      </c>
      <c r="Y853" s="2">
        <f t="shared" si="334"/>
        <v>10573.31308849821</v>
      </c>
    </row>
    <row r="854" spans="1:25" ht="9.75">
      <c r="A854" s="5">
        <f t="shared" si="337"/>
        <v>840</v>
      </c>
      <c r="B854" s="2">
        <f t="shared" si="338"/>
        <v>6970</v>
      </c>
      <c r="C854" s="2">
        <f t="shared" si="339"/>
        <v>0</v>
      </c>
      <c r="D854" s="3">
        <f t="shared" si="340"/>
        <v>0</v>
      </c>
      <c r="E854" s="2">
        <f t="shared" si="341"/>
        <v>0</v>
      </c>
      <c r="F854" s="2">
        <f t="shared" si="342"/>
        <v>0</v>
      </c>
      <c r="G854" s="2">
        <f t="shared" si="343"/>
        <v>0</v>
      </c>
      <c r="H854" s="5">
        <f t="shared" si="344"/>
        <v>45</v>
      </c>
      <c r="I854" s="2">
        <f t="shared" si="345"/>
        <v>-53.27558539414981</v>
      </c>
      <c r="J854" s="5">
        <f t="shared" si="346"/>
        <v>0.2</v>
      </c>
      <c r="K854" s="2">
        <f t="shared" si="347"/>
        <v>4.2838977394304325E-05</v>
      </c>
      <c r="L854" s="5">
        <f t="shared" si="348"/>
        <v>-7.734325352241916</v>
      </c>
      <c r="M854" s="5">
        <f t="shared" si="349"/>
        <v>-3.6376759970088336E-09</v>
      </c>
      <c r="N854" s="2">
        <f t="shared" si="325"/>
        <v>-2311.471605134821</v>
      </c>
      <c r="O854" s="2">
        <f t="shared" si="326"/>
        <v>3087.967706941301</v>
      </c>
      <c r="P854" s="2">
        <f t="shared" si="327"/>
        <v>3857.258811702536</v>
      </c>
      <c r="Q854" s="2">
        <f t="shared" si="335"/>
        <v>13886.13172212913</v>
      </c>
      <c r="R854" s="2">
        <f t="shared" si="328"/>
        <v>201732.7056827967</v>
      </c>
      <c r="S854" s="18">
        <f t="shared" si="329"/>
        <v>2219.505869416359</v>
      </c>
      <c r="T854" s="14">
        <f t="shared" si="330"/>
        <v>5.031347925955834E-12</v>
      </c>
      <c r="U854" s="3">
        <f t="shared" si="331"/>
        <v>499.55553825279856</v>
      </c>
      <c r="V854" s="2">
        <f t="shared" si="336"/>
        <v>226.55553825279856</v>
      </c>
      <c r="W854" s="2">
        <f t="shared" si="332"/>
        <v>379.0287433418289</v>
      </c>
      <c r="X854" s="5">
        <f t="shared" si="333"/>
        <v>10.176692083280473</v>
      </c>
      <c r="Y854" s="2">
        <f t="shared" si="334"/>
        <v>10573.855572383558</v>
      </c>
    </row>
    <row r="855" spans="1:25" ht="9.75">
      <c r="A855" s="5">
        <f t="shared" si="337"/>
        <v>841</v>
      </c>
      <c r="B855" s="2">
        <f t="shared" si="338"/>
        <v>6970</v>
      </c>
      <c r="C855" s="2">
        <f t="shared" si="339"/>
        <v>0</v>
      </c>
      <c r="D855" s="3">
        <f t="shared" si="340"/>
        <v>0</v>
      </c>
      <c r="E855" s="2">
        <f t="shared" si="341"/>
        <v>0</v>
      </c>
      <c r="F855" s="2">
        <f t="shared" si="342"/>
        <v>0</v>
      </c>
      <c r="G855" s="2">
        <f t="shared" si="343"/>
        <v>0</v>
      </c>
      <c r="H855" s="5">
        <f t="shared" si="344"/>
        <v>45</v>
      </c>
      <c r="I855" s="2">
        <f t="shared" si="345"/>
        <v>-53.18350206234755</v>
      </c>
      <c r="J855" s="5">
        <f t="shared" si="346"/>
        <v>0.2</v>
      </c>
      <c r="K855" s="2">
        <f t="shared" si="347"/>
        <v>5.814324537261587E-05</v>
      </c>
      <c r="L855" s="5">
        <f t="shared" si="348"/>
        <v>-7.740259640306782</v>
      </c>
      <c r="M855" s="5">
        <f t="shared" si="349"/>
        <v>-4.926311624995785E-09</v>
      </c>
      <c r="N855" s="2">
        <f t="shared" si="325"/>
        <v>-2319.2118647751277</v>
      </c>
      <c r="O855" s="2">
        <f t="shared" si="326"/>
        <v>3087.9677069363747</v>
      </c>
      <c r="P855" s="2">
        <f t="shared" si="327"/>
        <v>3861.902152151918</v>
      </c>
      <c r="Q855" s="2">
        <f t="shared" si="335"/>
        <v>13902.847747746906</v>
      </c>
      <c r="R855" s="2">
        <f t="shared" si="328"/>
        <v>199417.36394784172</v>
      </c>
      <c r="S855" s="18">
        <f t="shared" si="329"/>
        <v>2222.593837123298</v>
      </c>
      <c r="T855" s="14">
        <f t="shared" si="330"/>
        <v>6.812390772386548E-12</v>
      </c>
      <c r="U855" s="3">
        <f t="shared" si="331"/>
        <v>492.93366089082735</v>
      </c>
      <c r="V855" s="2">
        <f t="shared" si="336"/>
        <v>219.93366089082735</v>
      </c>
      <c r="W855" s="2">
        <f t="shared" si="332"/>
        <v>376.8523221109712</v>
      </c>
      <c r="X855" s="5">
        <f t="shared" si="333"/>
        <v>10.24778653483979</v>
      </c>
      <c r="Y855" s="2">
        <f t="shared" si="334"/>
        <v>10573.22921829076</v>
      </c>
    </row>
    <row r="856" spans="1:25" ht="9.75">
      <c r="A856" s="5">
        <f t="shared" si="337"/>
        <v>842</v>
      </c>
      <c r="B856" s="2">
        <f t="shared" si="338"/>
        <v>6970</v>
      </c>
      <c r="C856" s="2">
        <f t="shared" si="339"/>
        <v>0</v>
      </c>
      <c r="D856" s="3">
        <f t="shared" si="340"/>
        <v>0</v>
      </c>
      <c r="E856" s="2">
        <f t="shared" si="341"/>
        <v>0</v>
      </c>
      <c r="F856" s="2">
        <f t="shared" si="342"/>
        <v>0</v>
      </c>
      <c r="G856" s="2">
        <f t="shared" si="343"/>
        <v>0</v>
      </c>
      <c r="H856" s="5">
        <f t="shared" si="344"/>
        <v>45</v>
      </c>
      <c r="I856" s="2">
        <f t="shared" si="345"/>
        <v>-53.091569357847966</v>
      </c>
      <c r="J856" s="5">
        <f t="shared" si="346"/>
        <v>0.2</v>
      </c>
      <c r="K856" s="2">
        <f t="shared" si="347"/>
        <v>7.899532392859651E-05</v>
      </c>
      <c r="L856" s="5">
        <f t="shared" si="348"/>
        <v>-7.74622028313303</v>
      </c>
      <c r="M856" s="5">
        <f t="shared" si="349"/>
        <v>-6.678215989793808E-09</v>
      </c>
      <c r="N856" s="2">
        <f t="shared" si="325"/>
        <v>-2326.9580850582606</v>
      </c>
      <c r="O856" s="2">
        <f t="shared" si="326"/>
        <v>3087.9677069296963</v>
      </c>
      <c r="P856" s="2">
        <f t="shared" si="327"/>
        <v>3866.558998471206</v>
      </c>
      <c r="Q856" s="2">
        <f t="shared" si="335"/>
        <v>13919.612394496342</v>
      </c>
      <c r="R856" s="2">
        <f t="shared" si="328"/>
        <v>197094.27897292504</v>
      </c>
      <c r="S856" s="18">
        <f t="shared" si="329"/>
        <v>2225.6818048302307</v>
      </c>
      <c r="T856" s="14">
        <f t="shared" si="330"/>
        <v>9.233256843967292E-12</v>
      </c>
      <c r="U856" s="3">
        <f t="shared" si="331"/>
        <v>486.2896378625656</v>
      </c>
      <c r="V856" s="2">
        <f t="shared" si="336"/>
        <v>213.2896378625656</v>
      </c>
      <c r="W856" s="2">
        <f t="shared" si="332"/>
        <v>374.66862223454956</v>
      </c>
      <c r="X856" s="5">
        <f t="shared" si="333"/>
        <v>10.31994346206731</v>
      </c>
      <c r="Y856" s="2">
        <f t="shared" si="334"/>
        <v>10571.378849221237</v>
      </c>
    </row>
    <row r="857" spans="1:25" ht="9.75">
      <c r="A857" s="5">
        <f t="shared" si="337"/>
        <v>843</v>
      </c>
      <c r="B857" s="2">
        <f t="shared" si="338"/>
        <v>6970</v>
      </c>
      <c r="C857" s="2">
        <f t="shared" si="339"/>
        <v>0</v>
      </c>
      <c r="D857" s="3">
        <f t="shared" si="340"/>
        <v>0</v>
      </c>
      <c r="E857" s="2">
        <f t="shared" si="341"/>
        <v>0</v>
      </c>
      <c r="F857" s="2">
        <f t="shared" si="342"/>
        <v>0</v>
      </c>
      <c r="G857" s="2">
        <f t="shared" si="343"/>
        <v>0</v>
      </c>
      <c r="H857" s="5">
        <f t="shared" si="344"/>
        <v>45</v>
      </c>
      <c r="I857" s="2">
        <f t="shared" si="345"/>
        <v>-52.9997871525302</v>
      </c>
      <c r="J857" s="5">
        <f t="shared" si="346"/>
        <v>0.2</v>
      </c>
      <c r="K857" s="2">
        <f t="shared" si="347"/>
        <v>0.00010743499632761006</v>
      </c>
      <c r="L857" s="5">
        <f t="shared" si="348"/>
        <v>-7.752207370061196</v>
      </c>
      <c r="M857" s="5">
        <f t="shared" si="349"/>
        <v>-9.06233453716036E-09</v>
      </c>
      <c r="N857" s="2">
        <f t="shared" si="325"/>
        <v>-2334.7102924283217</v>
      </c>
      <c r="O857" s="2">
        <f t="shared" si="326"/>
        <v>3087.967706920634</v>
      </c>
      <c r="P857" s="2">
        <f t="shared" si="327"/>
        <v>3871.229353649228</v>
      </c>
      <c r="Q857" s="2">
        <f t="shared" si="335"/>
        <v>13936.42567313722</v>
      </c>
      <c r="R857" s="2">
        <f t="shared" si="328"/>
        <v>194763.44478418175</v>
      </c>
      <c r="S857" s="18">
        <f t="shared" si="329"/>
        <v>2228.769772537156</v>
      </c>
      <c r="T857" s="14">
        <f t="shared" si="330"/>
        <v>1.252710691313697E-11</v>
      </c>
      <c r="U857" s="3">
        <f t="shared" si="331"/>
        <v>479.6234520827598</v>
      </c>
      <c r="V857" s="2">
        <f t="shared" si="336"/>
        <v>206.6234520827598</v>
      </c>
      <c r="W857" s="2">
        <f t="shared" si="332"/>
        <v>372.4776380971308</v>
      </c>
      <c r="X857" s="5">
        <f t="shared" si="333"/>
        <v>10.393185946480173</v>
      </c>
      <c r="Y857" s="2">
        <f t="shared" si="334"/>
        <v>10568.246793180611</v>
      </c>
    </row>
    <row r="858" spans="1:25" ht="9.75">
      <c r="A858" s="5">
        <f t="shared" si="337"/>
        <v>844</v>
      </c>
      <c r="B858" s="2">
        <f t="shared" si="338"/>
        <v>6970</v>
      </c>
      <c r="C858" s="2">
        <f t="shared" si="339"/>
        <v>0</v>
      </c>
      <c r="D858" s="3">
        <f t="shared" si="340"/>
        <v>0</v>
      </c>
      <c r="E858" s="2">
        <f t="shared" si="341"/>
        <v>0</v>
      </c>
      <c r="F858" s="2">
        <f t="shared" si="342"/>
        <v>0</v>
      </c>
      <c r="G858" s="2">
        <f t="shared" si="343"/>
        <v>0</v>
      </c>
      <c r="H858" s="5">
        <f t="shared" si="344"/>
        <v>45</v>
      </c>
      <c r="I858" s="2">
        <f t="shared" si="345"/>
        <v>-52.90815531613805</v>
      </c>
      <c r="J858" s="5">
        <f t="shared" si="346"/>
        <v>0.2</v>
      </c>
      <c r="K858" s="2">
        <f t="shared" si="347"/>
        <v>0.00014626242510845945</v>
      </c>
      <c r="L858" s="5">
        <f t="shared" si="348"/>
        <v>-7.7582209909380815</v>
      </c>
      <c r="M858" s="5">
        <f t="shared" si="349"/>
        <v>-1.2310086478697113E-08</v>
      </c>
      <c r="N858" s="2">
        <f t="shared" si="325"/>
        <v>-2342.46851341926</v>
      </c>
      <c r="O858" s="2">
        <f t="shared" si="326"/>
        <v>3087.967706908324</v>
      </c>
      <c r="P858" s="2">
        <f t="shared" si="327"/>
        <v>3875.913220812521</v>
      </c>
      <c r="Q858" s="2">
        <f t="shared" si="335"/>
        <v>13953.287594925076</v>
      </c>
      <c r="R858" s="2">
        <f t="shared" si="328"/>
        <v>192424.85538125795</v>
      </c>
      <c r="S858" s="18">
        <f t="shared" si="329"/>
        <v>2231.8577402440706</v>
      </c>
      <c r="T858" s="14">
        <f t="shared" si="330"/>
        <v>1.7013258278520942E-11</v>
      </c>
      <c r="U858" s="3">
        <f t="shared" si="331"/>
        <v>472.9350863903977</v>
      </c>
      <c r="V858" s="2">
        <f t="shared" si="336"/>
        <v>199.93508639039771</v>
      </c>
      <c r="W858" s="2">
        <f t="shared" si="332"/>
        <v>370.2793640583825</v>
      </c>
      <c r="X858" s="5">
        <f t="shared" si="333"/>
        <v>10.467537748610264</v>
      </c>
      <c r="Y858" s="2">
        <f t="shared" si="334"/>
        <v>10563.772758691288</v>
      </c>
    </row>
    <row r="859" spans="1:25" ht="9.75">
      <c r="A859" s="5">
        <f t="shared" si="337"/>
        <v>845</v>
      </c>
      <c r="B859" s="2">
        <f t="shared" si="338"/>
        <v>6970</v>
      </c>
      <c r="C859" s="2">
        <f t="shared" si="339"/>
        <v>0</v>
      </c>
      <c r="D859" s="3">
        <f t="shared" si="340"/>
        <v>0</v>
      </c>
      <c r="E859" s="2">
        <f t="shared" si="341"/>
        <v>0</v>
      </c>
      <c r="F859" s="2">
        <f t="shared" si="342"/>
        <v>0</v>
      </c>
      <c r="G859" s="2">
        <f t="shared" si="343"/>
        <v>0</v>
      </c>
      <c r="H859" s="5">
        <f t="shared" si="344"/>
        <v>45</v>
      </c>
      <c r="I859" s="2">
        <f t="shared" si="345"/>
        <v>-52.816673716299306</v>
      </c>
      <c r="J859" s="5">
        <f t="shared" si="346"/>
        <v>0.2</v>
      </c>
      <c r="K859" s="2">
        <f t="shared" si="347"/>
        <v>0.00019932543001415894</v>
      </c>
      <c r="L859" s="5">
        <f t="shared" si="348"/>
        <v>-7.764261236101848</v>
      </c>
      <c r="M859" s="5">
        <f t="shared" si="349"/>
        <v>-1.673878147515385E-08</v>
      </c>
      <c r="N859" s="2">
        <f t="shared" si="325"/>
        <v>-2350.232774655362</v>
      </c>
      <c r="O859" s="2">
        <f t="shared" si="326"/>
        <v>3087.9677068915853</v>
      </c>
      <c r="P859" s="2">
        <f t="shared" si="327"/>
        <v>3880.61060322593</v>
      </c>
      <c r="Q859" s="2">
        <f t="shared" si="335"/>
        <v>13970.198171613349</v>
      </c>
      <c r="R859" s="2">
        <f t="shared" si="328"/>
        <v>190078.50473722065</v>
      </c>
      <c r="S859" s="18">
        <f t="shared" si="329"/>
        <v>2234.9457079509707</v>
      </c>
      <c r="T859" s="14">
        <f t="shared" si="330"/>
        <v>2.3129454629480213E-11</v>
      </c>
      <c r="U859" s="3">
        <f t="shared" si="331"/>
        <v>466.2245235484511</v>
      </c>
      <c r="V859" s="2">
        <f t="shared" si="336"/>
        <v>193.2245235484511</v>
      </c>
      <c r="W859" s="2">
        <f t="shared" si="332"/>
        <v>368.0737944529874</v>
      </c>
      <c r="X859" s="5">
        <f t="shared" si="333"/>
        <v>10.543023333114753</v>
      </c>
      <c r="Y859" s="2">
        <f t="shared" si="334"/>
        <v>10557.893703309208</v>
      </c>
    </row>
    <row r="860" spans="1:25" ht="9.75">
      <c r="A860" s="5">
        <f t="shared" si="337"/>
        <v>846</v>
      </c>
      <c r="B860" s="2">
        <f t="shared" si="338"/>
        <v>6970</v>
      </c>
      <c r="C860" s="2">
        <f t="shared" si="339"/>
        <v>0</v>
      </c>
      <c r="D860" s="3">
        <f t="shared" si="340"/>
        <v>0</v>
      </c>
      <c r="E860" s="2">
        <f t="shared" si="341"/>
        <v>0</v>
      </c>
      <c r="F860" s="2">
        <f t="shared" si="342"/>
        <v>0</v>
      </c>
      <c r="G860" s="2">
        <f t="shared" si="343"/>
        <v>0</v>
      </c>
      <c r="H860" s="5">
        <f t="shared" si="344"/>
        <v>45</v>
      </c>
      <c r="I860" s="2">
        <f t="shared" si="345"/>
        <v>-52.72534221854519</v>
      </c>
      <c r="J860" s="5">
        <f t="shared" si="346"/>
        <v>0.2</v>
      </c>
      <c r="K860" s="2">
        <f t="shared" si="347"/>
        <v>0.000271916730327082</v>
      </c>
      <c r="L860" s="5">
        <f t="shared" si="348"/>
        <v>-7.7703281963601025</v>
      </c>
      <c r="M860" s="5">
        <f t="shared" si="349"/>
        <v>-2.2783929946368575E-08</v>
      </c>
      <c r="N860" s="2">
        <f t="shared" si="325"/>
        <v>-2358.003102851722</v>
      </c>
      <c r="O860" s="2">
        <f t="shared" si="326"/>
        <v>3087.9677068688015</v>
      </c>
      <c r="P860" s="2">
        <f t="shared" si="327"/>
        <v>3885.321504293166</v>
      </c>
      <c r="Q860" s="2">
        <f t="shared" si="335"/>
        <v>13987.157415455398</v>
      </c>
      <c r="R860" s="2">
        <f t="shared" si="328"/>
        <v>187724.3867984671</v>
      </c>
      <c r="S860" s="18">
        <f t="shared" si="329"/>
        <v>2238.033675657851</v>
      </c>
      <c r="T860" s="14">
        <f t="shared" si="330"/>
        <v>3.1476382972595206E-11</v>
      </c>
      <c r="U860" s="3">
        <f t="shared" si="331"/>
        <v>459.4917462436159</v>
      </c>
      <c r="V860" s="2">
        <f t="shared" si="336"/>
        <v>186.49174624361592</v>
      </c>
      <c r="W860" s="2">
        <f t="shared" si="332"/>
        <v>365.8609235905591</v>
      </c>
      <c r="X860" s="5">
        <f t="shared" si="333"/>
        <v>10.619667895009451</v>
      </c>
      <c r="Y860" s="2">
        <f t="shared" si="334"/>
        <v>10550.543694702443</v>
      </c>
    </row>
    <row r="861" spans="1:25" ht="9.75">
      <c r="A861" s="5">
        <f t="shared" si="337"/>
        <v>847</v>
      </c>
      <c r="B861" s="2">
        <f t="shared" si="338"/>
        <v>6970</v>
      </c>
      <c r="C861" s="2">
        <f t="shared" si="339"/>
        <v>0</v>
      </c>
      <c r="D861" s="3">
        <f t="shared" si="340"/>
        <v>0</v>
      </c>
      <c r="E861" s="2">
        <f t="shared" si="341"/>
        <v>0</v>
      </c>
      <c r="F861" s="2">
        <f t="shared" si="342"/>
        <v>0</v>
      </c>
      <c r="G861" s="2">
        <f t="shared" si="343"/>
        <v>0</v>
      </c>
      <c r="H861" s="5">
        <f t="shared" si="344"/>
        <v>45</v>
      </c>
      <c r="I861" s="2">
        <f t="shared" si="345"/>
        <v>-52.63416068632967</v>
      </c>
      <c r="J861" s="5">
        <f t="shared" si="346"/>
        <v>0.2</v>
      </c>
      <c r="K861" s="2">
        <f t="shared" si="347"/>
        <v>0.0003713237841459767</v>
      </c>
      <c r="L861" s="5">
        <f t="shared" si="348"/>
        <v>-7.7764219629581675</v>
      </c>
      <c r="M861" s="5">
        <f t="shared" si="349"/>
        <v>-3.104386851137999E-08</v>
      </c>
      <c r="N861" s="2">
        <f t="shared" si="325"/>
        <v>-2365.77952481468</v>
      </c>
      <c r="O861" s="2">
        <f t="shared" si="326"/>
        <v>3087.9677068377578</v>
      </c>
      <c r="P861" s="2">
        <f t="shared" si="327"/>
        <v>3890.04592755731</v>
      </c>
      <c r="Q861" s="2">
        <f t="shared" si="335"/>
        <v>14004.165339206316</v>
      </c>
      <c r="R861" s="2">
        <f t="shared" si="328"/>
        <v>185362.4954846339</v>
      </c>
      <c r="S861" s="18">
        <f t="shared" si="329"/>
        <v>2241.121643364704</v>
      </c>
      <c r="T861" s="14">
        <f t="shared" si="330"/>
        <v>4.2879145782881216E-11</v>
      </c>
      <c r="U861" s="3">
        <f t="shared" si="331"/>
        <v>452.7367370860529</v>
      </c>
      <c r="V861" s="2">
        <f t="shared" si="336"/>
        <v>179.73673708605293</v>
      </c>
      <c r="W861" s="2">
        <f t="shared" si="332"/>
        <v>363.6407457555558</v>
      </c>
      <c r="X861" s="5">
        <f t="shared" si="333"/>
        <v>10.69749738708393</v>
      </c>
      <c r="Y861" s="2">
        <f t="shared" si="334"/>
        <v>10541.653763818125</v>
      </c>
    </row>
    <row r="862" spans="1:25" ht="9.75">
      <c r="A862" s="5">
        <f t="shared" si="337"/>
        <v>848</v>
      </c>
      <c r="B862" s="2">
        <f t="shared" si="338"/>
        <v>6970</v>
      </c>
      <c r="C862" s="2">
        <f t="shared" si="339"/>
        <v>0</v>
      </c>
      <c r="D862" s="3">
        <f t="shared" si="340"/>
        <v>0</v>
      </c>
      <c r="E862" s="2">
        <f t="shared" si="341"/>
        <v>0</v>
      </c>
      <c r="F862" s="2">
        <f t="shared" si="342"/>
        <v>0</v>
      </c>
      <c r="G862" s="2">
        <f t="shared" si="343"/>
        <v>0</v>
      </c>
      <c r="H862" s="5">
        <f t="shared" si="344"/>
        <v>45</v>
      </c>
      <c r="I862" s="2">
        <f t="shared" si="345"/>
        <v>-52.54312898104865</v>
      </c>
      <c r="J862" s="5">
        <f t="shared" si="346"/>
        <v>0.2</v>
      </c>
      <c r="K862" s="2">
        <f t="shared" si="347"/>
        <v>0.0005075905926574612</v>
      </c>
      <c r="L862" s="5">
        <f t="shared" si="348"/>
        <v>-7.782542627533691</v>
      </c>
      <c r="M862" s="5">
        <f t="shared" si="349"/>
        <v>-4.234145499121899E-08</v>
      </c>
      <c r="N862" s="2">
        <f t="shared" si="325"/>
        <v>-2373.5620674422134</v>
      </c>
      <c r="O862" s="2">
        <f t="shared" si="326"/>
        <v>3087.9677067954162</v>
      </c>
      <c r="P862" s="2">
        <f t="shared" si="327"/>
        <v>3894.7838767012345</v>
      </c>
      <c r="Q862" s="2">
        <f t="shared" si="335"/>
        <v>14021.221956124444</v>
      </c>
      <c r="R862" s="2">
        <f t="shared" si="328"/>
        <v>182992.82468850544</v>
      </c>
      <c r="S862" s="18">
        <f t="shared" si="329"/>
        <v>2244.2096110715206</v>
      </c>
      <c r="T862" s="14">
        <f t="shared" si="330"/>
        <v>5.847222937731367E-11</v>
      </c>
      <c r="U862" s="3">
        <f t="shared" si="331"/>
        <v>445.95947860912554</v>
      </c>
      <c r="V862" s="2">
        <f t="shared" si="336"/>
        <v>172.95947860912554</v>
      </c>
      <c r="W862" s="2">
        <f t="shared" si="332"/>
        <v>361.4132552071951</v>
      </c>
      <c r="X862" s="5">
        <f t="shared" si="333"/>
        <v>10.77653854856095</v>
      </c>
      <c r="Y862" s="2">
        <f t="shared" si="334"/>
        <v>10531.151749630391</v>
      </c>
    </row>
    <row r="863" spans="1:25" ht="9.75">
      <c r="A863" s="5">
        <f t="shared" si="337"/>
        <v>849</v>
      </c>
      <c r="B863" s="2">
        <f t="shared" si="338"/>
        <v>6970</v>
      </c>
      <c r="C863" s="2">
        <f t="shared" si="339"/>
        <v>0</v>
      </c>
      <c r="D863" s="3">
        <f t="shared" si="340"/>
        <v>0</v>
      </c>
      <c r="E863" s="2">
        <f t="shared" si="341"/>
        <v>0</v>
      </c>
      <c r="F863" s="2">
        <f t="shared" si="342"/>
        <v>0</v>
      </c>
      <c r="G863" s="2">
        <f t="shared" si="343"/>
        <v>0</v>
      </c>
      <c r="H863" s="5">
        <f t="shared" si="344"/>
        <v>45</v>
      </c>
      <c r="I863" s="2">
        <f t="shared" si="345"/>
        <v>-52.452246962059135</v>
      </c>
      <c r="J863" s="5">
        <f t="shared" si="346"/>
        <v>0.2</v>
      </c>
      <c r="K863" s="2">
        <f t="shared" si="347"/>
        <v>0.0006945742229911114</v>
      </c>
      <c r="L863" s="5">
        <f t="shared" si="348"/>
        <v>-7.78869028205231</v>
      </c>
      <c r="M863" s="5">
        <f t="shared" si="349"/>
        <v>-5.78094460189561E-08</v>
      </c>
      <c r="N863" s="2">
        <f t="shared" si="325"/>
        <v>-2381.350757724266</v>
      </c>
      <c r="O863" s="2">
        <f t="shared" si="326"/>
        <v>3087.967706737607</v>
      </c>
      <c r="P863" s="2">
        <f t="shared" si="327"/>
        <v>3899.535355547921</v>
      </c>
      <c r="Q863" s="2">
        <f t="shared" si="335"/>
        <v>14038.327279972516</v>
      </c>
      <c r="R863" s="2">
        <f t="shared" si="328"/>
        <v>180615.3682759222</v>
      </c>
      <c r="S863" s="18">
        <f t="shared" si="329"/>
        <v>2247.297578778287</v>
      </c>
      <c r="T863" s="14">
        <f t="shared" si="330"/>
        <v>7.981706465146921E-11</v>
      </c>
      <c r="U863" s="3">
        <f t="shared" si="331"/>
        <v>439.1599532691375</v>
      </c>
      <c r="V863" s="2">
        <f t="shared" si="336"/>
        <v>166.15995326913747</v>
      </c>
      <c r="W863" s="2">
        <f t="shared" si="332"/>
        <v>359.17844617936686</v>
      </c>
      <c r="X863" s="5">
        <f t="shared" si="333"/>
        <v>10.856818935066519</v>
      </c>
      <c r="Y863" s="2">
        <f t="shared" si="334"/>
        <v>10518.96213492569</v>
      </c>
    </row>
    <row r="864" spans="1:25" ht="9.75">
      <c r="A864" s="5">
        <f t="shared" si="337"/>
        <v>850</v>
      </c>
      <c r="B864" s="2">
        <f t="shared" si="338"/>
        <v>6970</v>
      </c>
      <c r="C864" s="2">
        <f t="shared" si="339"/>
        <v>0</v>
      </c>
      <c r="D864" s="3">
        <f t="shared" si="340"/>
        <v>0</v>
      </c>
      <c r="E864" s="2">
        <f t="shared" si="341"/>
        <v>0</v>
      </c>
      <c r="F864" s="2">
        <f t="shared" si="342"/>
        <v>0</v>
      </c>
      <c r="G864" s="2">
        <f t="shared" si="343"/>
        <v>0</v>
      </c>
      <c r="H864" s="5">
        <f t="shared" si="344"/>
        <v>45</v>
      </c>
      <c r="I864" s="2">
        <f t="shared" si="345"/>
        <v>-52.36151448669832</v>
      </c>
      <c r="J864" s="5">
        <f t="shared" si="346"/>
        <v>0.2</v>
      </c>
      <c r="K864" s="2">
        <f t="shared" si="347"/>
        <v>0.0009514115129020637</v>
      </c>
      <c r="L864" s="5">
        <f t="shared" si="348"/>
        <v>-7.794865018716784</v>
      </c>
      <c r="M864" s="5">
        <f t="shared" si="349"/>
        <v>-7.900876441833453E-08</v>
      </c>
      <c r="N864" s="2">
        <f t="shared" si="325"/>
        <v>-2389.1456227429826</v>
      </c>
      <c r="O864" s="2">
        <f t="shared" si="326"/>
        <v>3087.967706658598</v>
      </c>
      <c r="P864" s="2">
        <f t="shared" si="327"/>
        <v>3904.300368060623</v>
      </c>
      <c r="Q864" s="2">
        <f t="shared" si="335"/>
        <v>14055.481325018243</v>
      </c>
      <c r="R864" s="2">
        <f t="shared" si="328"/>
        <v>178230.12008568857</v>
      </c>
      <c r="S864" s="18">
        <f t="shared" si="329"/>
        <v>2250.3855464849853</v>
      </c>
      <c r="T864" s="14">
        <f t="shared" si="330"/>
        <v>1.0906484186421426E-10</v>
      </c>
      <c r="U864" s="3">
        <f t="shared" si="331"/>
        <v>432.3381434450693</v>
      </c>
      <c r="V864" s="2">
        <f t="shared" si="336"/>
        <v>159.3381434450693</v>
      </c>
      <c r="W864" s="2">
        <f t="shared" si="332"/>
        <v>356.93631288054723</v>
      </c>
      <c r="X864" s="5">
        <f t="shared" si="333"/>
        <v>10.938366949980908</v>
      </c>
      <c r="Y864" s="2">
        <f t="shared" si="334"/>
        <v>10505.005872542459</v>
      </c>
    </row>
    <row r="865" spans="1:25" ht="9.75">
      <c r="A865" s="5">
        <f t="shared" si="337"/>
        <v>851</v>
      </c>
      <c r="B865" s="2">
        <f t="shared" si="338"/>
        <v>6970</v>
      </c>
      <c r="C865" s="2">
        <f t="shared" si="339"/>
        <v>0</v>
      </c>
      <c r="D865" s="3">
        <f t="shared" si="340"/>
        <v>0</v>
      </c>
      <c r="E865" s="2">
        <f t="shared" si="341"/>
        <v>0</v>
      </c>
      <c r="F865" s="2">
        <f t="shared" si="342"/>
        <v>0</v>
      </c>
      <c r="G865" s="2">
        <f t="shared" si="343"/>
        <v>0</v>
      </c>
      <c r="H865" s="5">
        <f t="shared" si="344"/>
        <v>45</v>
      </c>
      <c r="I865" s="2">
        <f t="shared" si="345"/>
        <v>-52.27093141030252</v>
      </c>
      <c r="J865" s="5">
        <f t="shared" si="346"/>
        <v>0.2</v>
      </c>
      <c r="K865" s="2">
        <f t="shared" si="347"/>
        <v>0.001304557216302202</v>
      </c>
      <c r="L865" s="5">
        <f t="shared" si="348"/>
        <v>-7.801066929839281</v>
      </c>
      <c r="M865" s="5">
        <f t="shared" si="349"/>
        <v>-1.0809248769251831E-07</v>
      </c>
      <c r="N865" s="2">
        <f t="shared" si="325"/>
        <v>-2396.946689672822</v>
      </c>
      <c r="O865" s="2">
        <f t="shared" si="326"/>
        <v>3087.9677065505057</v>
      </c>
      <c r="P865" s="2">
        <f t="shared" si="327"/>
        <v>3909.0789183428224</v>
      </c>
      <c r="Q865" s="2">
        <f t="shared" si="335"/>
        <v>14072.684106034161</v>
      </c>
      <c r="R865" s="2">
        <f t="shared" si="328"/>
        <v>175837.07392948066</v>
      </c>
      <c r="S865" s="18">
        <f t="shared" si="329"/>
        <v>2253.47351419159</v>
      </c>
      <c r="T865" s="14">
        <f t="shared" si="330"/>
        <v>1.4918222145533757E-10</v>
      </c>
      <c r="U865" s="3">
        <f t="shared" si="331"/>
        <v>425.49403143831466</v>
      </c>
      <c r="V865" s="2">
        <f t="shared" si="336"/>
        <v>152.49403143831466</v>
      </c>
      <c r="W865" s="2">
        <f t="shared" si="332"/>
        <v>354.6868494937118</v>
      </c>
      <c r="X865" s="5">
        <f t="shared" si="333"/>
        <v>11.021211877245328</v>
      </c>
      <c r="Y865" s="2">
        <f t="shared" si="334"/>
        <v>10489.200201439735</v>
      </c>
    </row>
    <row r="866" spans="1:25" ht="9.75">
      <c r="A866" s="5">
        <f t="shared" si="337"/>
        <v>852</v>
      </c>
      <c r="B866" s="2">
        <f t="shared" si="338"/>
        <v>6970</v>
      </c>
      <c r="C866" s="2">
        <f t="shared" si="339"/>
        <v>0</v>
      </c>
      <c r="D866" s="3">
        <f t="shared" si="340"/>
        <v>0</v>
      </c>
      <c r="E866" s="2">
        <f t="shared" si="341"/>
        <v>0</v>
      </c>
      <c r="F866" s="2">
        <f t="shared" si="342"/>
        <v>0</v>
      </c>
      <c r="G866" s="2">
        <f t="shared" si="343"/>
        <v>0</v>
      </c>
      <c r="H866" s="5">
        <f t="shared" si="344"/>
        <v>45</v>
      </c>
      <c r="I866" s="2">
        <f t="shared" si="345"/>
        <v>-52.18049758622612</v>
      </c>
      <c r="J866" s="5">
        <f t="shared" si="346"/>
        <v>0.2</v>
      </c>
      <c r="K866" s="2">
        <f t="shared" si="347"/>
        <v>0.001790619028146748</v>
      </c>
      <c r="L866" s="5">
        <f t="shared" si="348"/>
        <v>-7.807296107662069</v>
      </c>
      <c r="M866" s="5">
        <f t="shared" si="349"/>
        <v>-1.4803345712113495E-07</v>
      </c>
      <c r="N866" s="2">
        <f t="shared" si="325"/>
        <v>-2404.753985780484</v>
      </c>
      <c r="O866" s="2">
        <f t="shared" si="326"/>
        <v>3087.9677064024722</v>
      </c>
      <c r="P866" s="2">
        <f t="shared" si="327"/>
        <v>3913.8710106378917</v>
      </c>
      <c r="Q866" s="2">
        <f t="shared" si="335"/>
        <v>14089.93563829641</v>
      </c>
      <c r="R866" s="2">
        <f t="shared" si="328"/>
        <v>173436.223591754</v>
      </c>
      <c r="S866" s="18">
        <f t="shared" si="329"/>
        <v>2256.561481898066</v>
      </c>
      <c r="T866" s="14">
        <f t="shared" si="330"/>
        <v>2.042645460156329E-10</v>
      </c>
      <c r="U866" s="3">
        <f t="shared" si="331"/>
        <v>418.6275994724165</v>
      </c>
      <c r="V866" s="2">
        <f t="shared" si="336"/>
        <v>145.62759947241648</v>
      </c>
      <c r="W866" s="2">
        <f t="shared" si="332"/>
        <v>352.43005017624876</v>
      </c>
      <c r="X866" s="5">
        <f t="shared" si="333"/>
        <v>11.105383915703504</v>
      </c>
      <c r="Y866" s="2">
        <f t="shared" si="334"/>
        <v>10471.458451923367</v>
      </c>
    </row>
    <row r="867" spans="1:25" ht="9.75">
      <c r="A867" s="5">
        <f t="shared" si="337"/>
        <v>853</v>
      </c>
      <c r="B867" s="2">
        <f t="shared" si="338"/>
        <v>6970</v>
      </c>
      <c r="C867" s="2">
        <f t="shared" si="339"/>
        <v>0</v>
      </c>
      <c r="D867" s="3">
        <f t="shared" si="340"/>
        <v>0</v>
      </c>
      <c r="E867" s="2">
        <f t="shared" si="341"/>
        <v>0</v>
      </c>
      <c r="F867" s="2">
        <f t="shared" si="342"/>
        <v>0</v>
      </c>
      <c r="G867" s="2">
        <f t="shared" si="343"/>
        <v>0</v>
      </c>
      <c r="H867" s="5">
        <f t="shared" si="344"/>
        <v>45</v>
      </c>
      <c r="I867" s="2">
        <f t="shared" si="345"/>
        <v>-52.09021286586022</v>
      </c>
      <c r="J867" s="5">
        <f t="shared" si="346"/>
        <v>0.2</v>
      </c>
      <c r="K867" s="2">
        <f t="shared" si="347"/>
        <v>0.00246030495751264</v>
      </c>
      <c r="L867" s="5">
        <f t="shared" si="348"/>
        <v>-7.813552644106253</v>
      </c>
      <c r="M867" s="5">
        <f t="shared" si="349"/>
        <v>-2.029405012832279E-07</v>
      </c>
      <c r="N867" s="2">
        <f t="shared" si="325"/>
        <v>-2412.56753842459</v>
      </c>
      <c r="O867" s="2">
        <f t="shared" si="326"/>
        <v>3087.9677061995317</v>
      </c>
      <c r="P867" s="2">
        <f t="shared" si="327"/>
        <v>3918.6766493283526</v>
      </c>
      <c r="Q867" s="2">
        <f t="shared" si="335"/>
        <v>14107.235937582069</v>
      </c>
      <c r="R867" s="2">
        <f t="shared" si="328"/>
        <v>171027.56282965146</v>
      </c>
      <c r="S867" s="18">
        <f t="shared" si="329"/>
        <v>2259.649449604367</v>
      </c>
      <c r="T867" s="14">
        <f t="shared" si="330"/>
        <v>2.7997090335678076E-10</v>
      </c>
      <c r="U867" s="3">
        <f t="shared" si="331"/>
        <v>411.73882969280317</v>
      </c>
      <c r="V867" s="2">
        <f t="shared" si="336"/>
        <v>138.73882969280317</v>
      </c>
      <c r="W867" s="2">
        <f t="shared" si="332"/>
        <v>350.1659090598724</v>
      </c>
      <c r="X867" s="5">
        <f t="shared" si="333"/>
        <v>11.19091421506234</v>
      </c>
      <c r="Y867" s="2">
        <f t="shared" si="334"/>
        <v>10451.689839308772</v>
      </c>
    </row>
    <row r="868" spans="1:25" ht="9.75">
      <c r="A868" s="5">
        <f t="shared" si="337"/>
        <v>854</v>
      </c>
      <c r="B868" s="2">
        <f t="shared" si="338"/>
        <v>6970</v>
      </c>
      <c r="C868" s="2">
        <f t="shared" si="339"/>
        <v>0</v>
      </c>
      <c r="D868" s="3">
        <f t="shared" si="340"/>
        <v>0</v>
      </c>
      <c r="E868" s="2">
        <f t="shared" si="341"/>
        <v>0</v>
      </c>
      <c r="F868" s="2">
        <f t="shared" si="342"/>
        <v>0</v>
      </c>
      <c r="G868" s="2">
        <f t="shared" si="343"/>
        <v>0</v>
      </c>
      <c r="H868" s="5">
        <f t="shared" si="344"/>
        <v>45</v>
      </c>
      <c r="I868" s="2">
        <f t="shared" si="345"/>
        <v>-52.000077098651396</v>
      </c>
      <c r="J868" s="5">
        <f t="shared" si="346"/>
        <v>0.2</v>
      </c>
      <c r="K868" s="2">
        <f t="shared" si="347"/>
        <v>0.0033839249341969433</v>
      </c>
      <c r="L868" s="5">
        <f t="shared" si="348"/>
        <v>-7.819836630419766</v>
      </c>
      <c r="M868" s="5">
        <f t="shared" si="349"/>
        <v>-2.784982079613082E-07</v>
      </c>
      <c r="N868" s="2">
        <f t="shared" si="325"/>
        <v>-2420.3873750550097</v>
      </c>
      <c r="O868" s="2">
        <f t="shared" si="326"/>
        <v>3087.9677059210335</v>
      </c>
      <c r="P868" s="2">
        <f t="shared" si="327"/>
        <v>3923.4958389345707</v>
      </c>
      <c r="Q868" s="2">
        <f t="shared" si="335"/>
        <v>14124.585020164455</v>
      </c>
      <c r="R868" s="2">
        <f t="shared" si="328"/>
        <v>168611.08537291165</v>
      </c>
      <c r="S868" s="18">
        <f t="shared" si="329"/>
        <v>2262.737417310427</v>
      </c>
      <c r="T868" s="14">
        <f t="shared" si="330"/>
        <v>3.841290416177217E-10</v>
      </c>
      <c r="U868" s="3">
        <f t="shared" si="331"/>
        <v>404.8277041665273</v>
      </c>
      <c r="V868" s="2">
        <f t="shared" si="336"/>
        <v>131.82770416652733</v>
      </c>
      <c r="W868" s="2">
        <f t="shared" si="332"/>
        <v>347.89442025053694</v>
      </c>
      <c r="X868" s="5">
        <f t="shared" si="333"/>
        <v>11.277834913561007</v>
      </c>
      <c r="Y868" s="2">
        <f t="shared" si="334"/>
        <v>10429.799245245435</v>
      </c>
    </row>
    <row r="869" spans="1:25" ht="9.75">
      <c r="A869" s="5">
        <f t="shared" si="337"/>
        <v>855</v>
      </c>
      <c r="B869" s="2">
        <f t="shared" si="338"/>
        <v>6970</v>
      </c>
      <c r="C869" s="2">
        <f t="shared" si="339"/>
        <v>0</v>
      </c>
      <c r="D869" s="3">
        <f t="shared" si="340"/>
        <v>0</v>
      </c>
      <c r="E869" s="2">
        <f t="shared" si="341"/>
        <v>0</v>
      </c>
      <c r="F869" s="2">
        <f t="shared" si="342"/>
        <v>0</v>
      </c>
      <c r="G869" s="2">
        <f t="shared" si="343"/>
        <v>0</v>
      </c>
      <c r="H869" s="5">
        <f t="shared" si="344"/>
        <v>45</v>
      </c>
      <c r="I869" s="2">
        <f t="shared" si="345"/>
        <v>-51.910090132120125</v>
      </c>
      <c r="J869" s="5">
        <f t="shared" si="346"/>
        <v>0.2</v>
      </c>
      <c r="K869" s="2">
        <f t="shared" si="347"/>
        <v>0.004659066215329883</v>
      </c>
      <c r="L869" s="5">
        <f t="shared" si="348"/>
        <v>-7.8261481566844076</v>
      </c>
      <c r="M869" s="5">
        <f t="shared" si="349"/>
        <v>-3.8257911943153243E-07</v>
      </c>
      <c r="N869" s="2">
        <f t="shared" si="325"/>
        <v>-2428.213523211694</v>
      </c>
      <c r="O869" s="2">
        <f t="shared" si="326"/>
        <v>3087.9677055384545</v>
      </c>
      <c r="P869" s="2">
        <f t="shared" si="327"/>
        <v>3928.32858411266</v>
      </c>
      <c r="Q869" s="2">
        <f t="shared" si="335"/>
        <v>14141.982902805576</v>
      </c>
      <c r="R869" s="2">
        <f t="shared" si="328"/>
        <v>166186.7849237783</v>
      </c>
      <c r="S869" s="18">
        <f t="shared" si="329"/>
        <v>2265.825385016157</v>
      </c>
      <c r="T869" s="14">
        <f t="shared" si="330"/>
        <v>5.275772788080794E-10</v>
      </c>
      <c r="U869" s="3">
        <f t="shared" si="331"/>
        <v>397.89420488200597</v>
      </c>
      <c r="V869" s="2">
        <f t="shared" si="336"/>
        <v>124.89420488200597</v>
      </c>
      <c r="W869" s="2">
        <f t="shared" si="332"/>
        <v>345.6155778283516</v>
      </c>
      <c r="X869" s="5">
        <f t="shared" si="333"/>
        <v>11.366179177443346</v>
      </c>
      <c r="Y869" s="2">
        <f t="shared" si="334"/>
        <v>10405.686985869917</v>
      </c>
    </row>
    <row r="870" spans="1:25" ht="9.75">
      <c r="A870" s="5">
        <f t="shared" si="337"/>
        <v>856</v>
      </c>
      <c r="B870" s="2">
        <f t="shared" si="338"/>
        <v>6970</v>
      </c>
      <c r="C870" s="2">
        <f t="shared" si="339"/>
        <v>0</v>
      </c>
      <c r="D870" s="3">
        <f t="shared" si="340"/>
        <v>0</v>
      </c>
      <c r="E870" s="2">
        <f t="shared" si="341"/>
        <v>0</v>
      </c>
      <c r="F870" s="2">
        <f t="shared" si="342"/>
        <v>0</v>
      </c>
      <c r="G870" s="2">
        <f t="shared" si="343"/>
        <v>0</v>
      </c>
      <c r="H870" s="5">
        <f t="shared" si="344"/>
        <v>45</v>
      </c>
      <c r="I870" s="2">
        <f t="shared" si="345"/>
        <v>-51.82025181187908</v>
      </c>
      <c r="J870" s="5">
        <f t="shared" si="346"/>
        <v>0.2</v>
      </c>
      <c r="K870" s="2">
        <f t="shared" si="347"/>
        <v>0.0064213121367955</v>
      </c>
      <c r="L870" s="5">
        <f t="shared" si="348"/>
        <v>-7.83248731112533</v>
      </c>
      <c r="M870" s="5">
        <f t="shared" si="349"/>
        <v>-5.260967974812072E-07</v>
      </c>
      <c r="N870" s="2">
        <f t="shared" si="325"/>
        <v>-2436.0460105228194</v>
      </c>
      <c r="O870" s="2">
        <f t="shared" si="326"/>
        <v>3087.967705012358</v>
      </c>
      <c r="P870" s="2">
        <f t="shared" si="327"/>
        <v>3933.1748896512895</v>
      </c>
      <c r="Q870" s="2">
        <f t="shared" si="335"/>
        <v>14159.429602744642</v>
      </c>
      <c r="R870" s="2">
        <f t="shared" si="328"/>
        <v>163754.65515691103</v>
      </c>
      <c r="S870" s="18">
        <f t="shared" si="329"/>
        <v>2268.913352721432</v>
      </c>
      <c r="T870" s="14">
        <f t="shared" si="330"/>
        <v>7.253374154804926E-10</v>
      </c>
      <c r="U870" s="3">
        <f t="shared" si="331"/>
        <v>390.93831374876555</v>
      </c>
      <c r="V870" s="2">
        <f t="shared" si="336"/>
        <v>117.93831374876555</v>
      </c>
      <c r="W870" s="2">
        <f t="shared" si="332"/>
        <v>343.32937584749635</v>
      </c>
      <c r="X870" s="5">
        <f t="shared" si="333"/>
        <v>11.455981242334383</v>
      </c>
      <c r="Y870" s="2">
        <f t="shared" si="334"/>
        <v>10379.248565891081</v>
      </c>
    </row>
    <row r="871" spans="1:25" ht="9.75">
      <c r="A871" s="5">
        <f t="shared" si="337"/>
        <v>857</v>
      </c>
      <c r="B871" s="2">
        <f t="shared" si="338"/>
        <v>6970</v>
      </c>
      <c r="C871" s="2">
        <f t="shared" si="339"/>
        <v>0</v>
      </c>
      <c r="D871" s="3">
        <f t="shared" si="340"/>
        <v>0</v>
      </c>
      <c r="E871" s="2">
        <f t="shared" si="341"/>
        <v>0</v>
      </c>
      <c r="F871" s="2">
        <f t="shared" si="342"/>
        <v>0</v>
      </c>
      <c r="G871" s="2">
        <f t="shared" si="343"/>
        <v>0</v>
      </c>
      <c r="H871" s="5">
        <f t="shared" si="344"/>
        <v>45</v>
      </c>
      <c r="I871" s="2">
        <f t="shared" si="345"/>
        <v>-51.730561981651356</v>
      </c>
      <c r="J871" s="5">
        <f t="shared" si="346"/>
        <v>0.2</v>
      </c>
      <c r="K871" s="2">
        <f t="shared" si="347"/>
        <v>0.00885922579014833</v>
      </c>
      <c r="L871" s="5">
        <f t="shared" si="348"/>
        <v>-7.838854179143483</v>
      </c>
      <c r="M871" s="5">
        <f t="shared" si="349"/>
        <v>-7.241957067223268E-07</v>
      </c>
      <c r="N871" s="2">
        <f aca="true" t="shared" si="350" ref="N871:N934">IF(R870&gt;-0.1,N870+$T$2*L871,0)</f>
        <v>-2443.884864701963</v>
      </c>
      <c r="O871" s="2">
        <f aca="true" t="shared" si="351" ref="O871:O934">IF(R870&gt;-0.1,O870+$T$2*M871,0)</f>
        <v>3087.967704288162</v>
      </c>
      <c r="P871" s="2">
        <f aca="true" t="shared" si="352" ref="P871:P934">POWER(POWER(N871,2)+POWER(O871,2),0.5)</f>
        <v>3938.034760466956</v>
      </c>
      <c r="Q871" s="2">
        <f t="shared" si="335"/>
        <v>14176.925137681043</v>
      </c>
      <c r="R871" s="2">
        <f aca="true" t="shared" si="353" ref="R871:R934">R870+$T$2*(N870+(N871-N870)/2)</f>
        <v>161314.68971929865</v>
      </c>
      <c r="S871" s="18">
        <f aca="true" t="shared" si="354" ref="S871:S934">(S870+$T$2*(O870/1000+0.5*(O871-O870)/1000))</f>
        <v>2272.001320426082</v>
      </c>
      <c r="T871" s="14">
        <f aca="true" t="shared" si="355" ref="T871:T934">1.22*IF(R871&lt;5000,EXP(-R871/10850),1.21*EXP(-R871/7640))</f>
        <v>9.98250404475769E-10</v>
      </c>
      <c r="U871" s="3">
        <f aca="true" t="shared" si="356" ref="U871:U934">IF(R871&lt;11000,288-(288-216)/11000*R871,IF(R871&lt;25000,216,IF(R871&lt;50000,216+(282-216)*(R871-25000)/(50000-25000),IF(R871&lt;90000,282-(282-180)*(R871-50000)/(90000-50000),180+(323-180)*(R871-90000)/(140000-90000)))))</f>
        <v>383.9600125971941</v>
      </c>
      <c r="V871" s="2">
        <f t="shared" si="336"/>
        <v>110.96001259719412</v>
      </c>
      <c r="W871" s="2">
        <f aca="true" t="shared" si="357" ref="W871:W934">IF(R871&lt;90000,(U871*0.6+165),274+(321-274)*(R871-90000)/(140000-90000))</f>
        <v>341.03580833614075</v>
      </c>
      <c r="X871" s="5">
        <f aca="true" t="shared" si="358" ref="X871:X934">ABS(P871/W871)</f>
        <v>11.54727645662782</v>
      </c>
      <c r="Y871" s="2">
        <f aca="true" t="shared" si="359" ref="Y871:Y934">U871*(1+0.2*POWER(X871,2))-273</f>
        <v>10350.374417642377</v>
      </c>
    </row>
    <row r="872" spans="1:25" ht="9.75">
      <c r="A872" s="5">
        <f t="shared" si="337"/>
        <v>858</v>
      </c>
      <c r="B872" s="2">
        <f t="shared" si="338"/>
        <v>6970</v>
      </c>
      <c r="C872" s="2">
        <f t="shared" si="339"/>
        <v>0</v>
      </c>
      <c r="D872" s="3">
        <f t="shared" si="340"/>
        <v>0</v>
      </c>
      <c r="E872" s="2">
        <f t="shared" si="341"/>
        <v>0</v>
      </c>
      <c r="F872" s="2">
        <f t="shared" si="342"/>
        <v>0</v>
      </c>
      <c r="G872" s="2">
        <f t="shared" si="343"/>
        <v>0</v>
      </c>
      <c r="H872" s="5">
        <f t="shared" si="344"/>
        <v>45</v>
      </c>
      <c r="I872" s="2">
        <f t="shared" si="345"/>
        <v>-51.64102048328818</v>
      </c>
      <c r="J872" s="5">
        <f t="shared" si="346"/>
        <v>0.2</v>
      </c>
      <c r="K872" s="2">
        <f t="shared" si="347"/>
        <v>0.012235316450323358</v>
      </c>
      <c r="L872" s="5">
        <f t="shared" si="348"/>
        <v>-7.845248841959087</v>
      </c>
      <c r="M872" s="5">
        <f t="shared" si="349"/>
        <v>-9.979125493728534E-07</v>
      </c>
      <c r="N872" s="2">
        <f t="shared" si="350"/>
        <v>-2451.730113543922</v>
      </c>
      <c r="O872" s="2">
        <f t="shared" si="351"/>
        <v>3087.9677032902496</v>
      </c>
      <c r="P872" s="2">
        <f t="shared" si="352"/>
        <v>3942.9082015971094</v>
      </c>
      <c r="Q872" s="2">
        <f t="shared" si="335"/>
        <v>14194.469525749593</v>
      </c>
      <c r="R872" s="2">
        <f t="shared" si="353"/>
        <v>158866.88223017572</v>
      </c>
      <c r="S872" s="18">
        <f t="shared" si="354"/>
        <v>2275.0892881298714</v>
      </c>
      <c r="T872" s="14">
        <f t="shared" si="355"/>
        <v>1.3752596127303067E-09</v>
      </c>
      <c r="U872" s="3">
        <f t="shared" si="356"/>
        <v>376.95928317830254</v>
      </c>
      <c r="V872" s="2">
        <f t="shared" si="336"/>
        <v>103.95928317830254</v>
      </c>
      <c r="W872" s="2">
        <f t="shared" si="357"/>
        <v>338.73486929636516</v>
      </c>
      <c r="X872" s="5">
        <f t="shared" si="358"/>
        <v>11.640101326997986</v>
      </c>
      <c r="Y872" s="2">
        <f t="shared" si="359"/>
        <v>10318.949624061517</v>
      </c>
    </row>
    <row r="873" spans="1:25" ht="9.75">
      <c r="A873" s="5">
        <f t="shared" si="337"/>
        <v>859</v>
      </c>
      <c r="B873" s="2">
        <f t="shared" si="338"/>
        <v>6970</v>
      </c>
      <c r="C873" s="2">
        <f t="shared" si="339"/>
        <v>0</v>
      </c>
      <c r="D873" s="3">
        <f t="shared" si="340"/>
        <v>0</v>
      </c>
      <c r="E873" s="2">
        <f t="shared" si="341"/>
        <v>0</v>
      </c>
      <c r="F873" s="2">
        <f t="shared" si="342"/>
        <v>0</v>
      </c>
      <c r="G873" s="2">
        <f t="shared" si="343"/>
        <v>0</v>
      </c>
      <c r="H873" s="5">
        <f t="shared" si="344"/>
        <v>45</v>
      </c>
      <c r="I873" s="2">
        <f t="shared" si="345"/>
        <v>-51.551627156786516</v>
      </c>
      <c r="J873" s="5">
        <f t="shared" si="346"/>
        <v>0.2</v>
      </c>
      <c r="K873" s="2">
        <f t="shared" si="347"/>
        <v>0.0169154067911112</v>
      </c>
      <c r="L873" s="5">
        <f t="shared" si="348"/>
        <v>-7.851671374708471</v>
      </c>
      <c r="M873" s="5">
        <f t="shared" si="349"/>
        <v>-1.3764981514677719E-06</v>
      </c>
      <c r="N873" s="2">
        <f t="shared" si="350"/>
        <v>-2459.5817849186305</v>
      </c>
      <c r="O873" s="2">
        <f t="shared" si="351"/>
        <v>3087.9677019137516</v>
      </c>
      <c r="P873" s="2">
        <f t="shared" si="352"/>
        <v>3947.7952181902765</v>
      </c>
      <c r="Q873" s="2">
        <f t="shared" si="335"/>
        <v>14212.062785484995</v>
      </c>
      <c r="R873" s="2">
        <f t="shared" si="353"/>
        <v>156411.22628094445</v>
      </c>
      <c r="S873" s="18">
        <f t="shared" si="354"/>
        <v>2278.1772558324733</v>
      </c>
      <c r="T873" s="14">
        <f t="shared" si="355"/>
        <v>1.8966012306102163E-09</v>
      </c>
      <c r="U873" s="3">
        <f t="shared" si="356"/>
        <v>369.9361071635011</v>
      </c>
      <c r="V873" s="2">
        <f t="shared" si="336"/>
        <v>96.9361071635011</v>
      </c>
      <c r="W873" s="2">
        <f t="shared" si="357"/>
        <v>336.4265527040878</v>
      </c>
      <c r="X873" s="5">
        <f t="shared" si="358"/>
        <v>11.734493566156345</v>
      </c>
      <c r="Y873" s="2">
        <f t="shared" si="359"/>
        <v>10284.85362447646</v>
      </c>
    </row>
    <row r="874" spans="1:25" ht="9.75">
      <c r="A874" s="5">
        <f t="shared" si="337"/>
        <v>860</v>
      </c>
      <c r="B874" s="2">
        <f t="shared" si="338"/>
        <v>6970</v>
      </c>
      <c r="C874" s="2">
        <f t="shared" si="339"/>
        <v>0</v>
      </c>
      <c r="D874" s="3">
        <f t="shared" si="340"/>
        <v>0</v>
      </c>
      <c r="E874" s="2">
        <f t="shared" si="341"/>
        <v>0</v>
      </c>
      <c r="F874" s="2">
        <f t="shared" si="342"/>
        <v>0</v>
      </c>
      <c r="G874" s="2">
        <f t="shared" si="343"/>
        <v>0</v>
      </c>
      <c r="H874" s="5">
        <f t="shared" si="344"/>
        <v>45</v>
      </c>
      <c r="I874" s="2">
        <f t="shared" si="345"/>
        <v>-51.46238184030613</v>
      </c>
      <c r="J874" s="5">
        <f t="shared" si="346"/>
        <v>0.2</v>
      </c>
      <c r="K874" s="2">
        <f t="shared" si="347"/>
        <v>0.023409807906642908</v>
      </c>
      <c r="L874" s="5">
        <f t="shared" si="348"/>
        <v>-7.85812184377205</v>
      </c>
      <c r="M874" s="5">
        <f t="shared" si="349"/>
        <v>-1.9006657629904688E-06</v>
      </c>
      <c r="N874" s="2">
        <f t="shared" si="350"/>
        <v>-2467.4399067624026</v>
      </c>
      <c r="O874" s="2">
        <f t="shared" si="351"/>
        <v>3087.967700013086</v>
      </c>
      <c r="P874" s="2">
        <f t="shared" si="352"/>
        <v>3952.6958154919744</v>
      </c>
      <c r="Q874" s="2">
        <f t="shared" si="335"/>
        <v>14229.704935771108</v>
      </c>
      <c r="R874" s="2">
        <f t="shared" si="353"/>
        <v>153947.71543510392</v>
      </c>
      <c r="S874" s="18">
        <f t="shared" si="354"/>
        <v>2281.2652235334367</v>
      </c>
      <c r="T874" s="14">
        <f t="shared" si="355"/>
        <v>2.6182666684571176E-09</v>
      </c>
      <c r="U874" s="3">
        <f t="shared" si="356"/>
        <v>362.89046614439724</v>
      </c>
      <c r="V874" s="2">
        <f t="shared" si="336"/>
        <v>89.89046614439724</v>
      </c>
      <c r="W874" s="2">
        <f t="shared" si="357"/>
        <v>334.1108525089977</v>
      </c>
      <c r="X874" s="5">
        <f t="shared" si="358"/>
        <v>11.830492142979782</v>
      </c>
      <c r="Y874" s="2">
        <f t="shared" si="359"/>
        <v>10247.959901988244</v>
      </c>
    </row>
    <row r="875" spans="1:25" ht="9.75">
      <c r="A875" s="5">
        <f t="shared" si="337"/>
        <v>861</v>
      </c>
      <c r="B875" s="2">
        <f t="shared" si="338"/>
        <v>6970</v>
      </c>
      <c r="C875" s="2">
        <f t="shared" si="339"/>
        <v>0</v>
      </c>
      <c r="D875" s="3">
        <f t="shared" si="340"/>
        <v>0</v>
      </c>
      <c r="E875" s="2">
        <f t="shared" si="341"/>
        <v>0</v>
      </c>
      <c r="F875" s="2">
        <f t="shared" si="342"/>
        <v>0</v>
      </c>
      <c r="G875" s="2">
        <f t="shared" si="343"/>
        <v>0</v>
      </c>
      <c r="H875" s="5">
        <f t="shared" si="344"/>
        <v>45</v>
      </c>
      <c r="I875" s="2">
        <f t="shared" si="345"/>
        <v>-51.37328437018605</v>
      </c>
      <c r="J875" s="5">
        <f t="shared" si="346"/>
        <v>0.2</v>
      </c>
      <c r="K875" s="2">
        <f t="shared" si="347"/>
        <v>0.032431107367252736</v>
      </c>
      <c r="L875" s="5">
        <f t="shared" si="348"/>
        <v>-7.864600303019687</v>
      </c>
      <c r="M875" s="5">
        <f t="shared" si="349"/>
        <v>-2.627139925098091E-06</v>
      </c>
      <c r="N875" s="2">
        <f t="shared" si="350"/>
        <v>-2475.3045070654225</v>
      </c>
      <c r="O875" s="2">
        <f t="shared" si="351"/>
        <v>3087.967697385946</v>
      </c>
      <c r="P875" s="2">
        <f t="shared" si="352"/>
        <v>3957.609998824727</v>
      </c>
      <c r="Q875" s="2">
        <f t="shared" si="335"/>
        <v>14247.395995769017</v>
      </c>
      <c r="R875" s="2">
        <f t="shared" si="353"/>
        <v>151476.34322819</v>
      </c>
      <c r="S875" s="18">
        <f t="shared" si="354"/>
        <v>2284.3531912321364</v>
      </c>
      <c r="T875" s="14">
        <f t="shared" si="355"/>
        <v>3.6182502747274383E-09</v>
      </c>
      <c r="U875" s="3">
        <f t="shared" si="356"/>
        <v>355.8223416326234</v>
      </c>
      <c r="V875" s="2">
        <f t="shared" si="336"/>
        <v>82.82234163262342</v>
      </c>
      <c r="W875" s="2">
        <f t="shared" si="357"/>
        <v>331.7877626344986</v>
      </c>
      <c r="X875" s="5">
        <f t="shared" si="358"/>
        <v>11.92813733514481</v>
      </c>
      <c r="Y875" s="2">
        <f t="shared" si="359"/>
        <v>10208.135651144397</v>
      </c>
    </row>
    <row r="876" spans="1:25" ht="9.75">
      <c r="A876" s="5">
        <f t="shared" si="337"/>
        <v>862</v>
      </c>
      <c r="B876" s="2">
        <f t="shared" si="338"/>
        <v>6970</v>
      </c>
      <c r="C876" s="2">
        <f t="shared" si="339"/>
        <v>0</v>
      </c>
      <c r="D876" s="3">
        <f t="shared" si="340"/>
        <v>0</v>
      </c>
      <c r="E876" s="2">
        <f t="shared" si="341"/>
        <v>0</v>
      </c>
      <c r="F876" s="2">
        <f t="shared" si="342"/>
        <v>0</v>
      </c>
      <c r="G876" s="2">
        <f t="shared" si="343"/>
        <v>0</v>
      </c>
      <c r="H876" s="5">
        <f t="shared" si="344"/>
        <v>45</v>
      </c>
      <c r="I876" s="2">
        <f t="shared" si="345"/>
        <v>-51.28433458096032</v>
      </c>
      <c r="J876" s="5">
        <f t="shared" si="346"/>
        <v>0.2</v>
      </c>
      <c r="K876" s="2">
        <f t="shared" si="347"/>
        <v>0.04497535425174174</v>
      </c>
      <c r="L876" s="5">
        <f t="shared" si="348"/>
        <v>-7.871106788530135</v>
      </c>
      <c r="M876" s="5">
        <f t="shared" si="349"/>
        <v>-3.6350329753053226E-06</v>
      </c>
      <c r="N876" s="2">
        <f t="shared" si="350"/>
        <v>-2483.1756138539527</v>
      </c>
      <c r="O876" s="2">
        <f t="shared" si="351"/>
        <v>3087.967693750913</v>
      </c>
      <c r="P876" s="2">
        <f t="shared" si="352"/>
        <v>3962.5377735598036</v>
      </c>
      <c r="Q876" s="2">
        <f t="shared" si="335"/>
        <v>14265.135984815293</v>
      </c>
      <c r="R876" s="2">
        <f t="shared" si="353"/>
        <v>148997.10316773033</v>
      </c>
      <c r="S876" s="18">
        <f t="shared" si="354"/>
        <v>2287.4411589277047</v>
      </c>
      <c r="T876" s="14">
        <f t="shared" si="355"/>
        <v>5.005305354421345E-09</v>
      </c>
      <c r="U876" s="3">
        <f t="shared" si="356"/>
        <v>348.73171505970873</v>
      </c>
      <c r="V876" s="2">
        <f t="shared" si="336"/>
        <v>75.73171505970873</v>
      </c>
      <c r="W876" s="2">
        <f t="shared" si="357"/>
        <v>329.4572769776665</v>
      </c>
      <c r="X876" s="5">
        <f t="shared" si="358"/>
        <v>12.027470784408928</v>
      </c>
      <c r="Y876" s="2">
        <f t="shared" si="359"/>
        <v>10165.241424490934</v>
      </c>
    </row>
    <row r="877" spans="1:25" ht="9.75">
      <c r="A877" s="5">
        <f t="shared" si="337"/>
        <v>863</v>
      </c>
      <c r="B877" s="2">
        <f t="shared" si="338"/>
        <v>6970</v>
      </c>
      <c r="C877" s="2">
        <f t="shared" si="339"/>
        <v>0</v>
      </c>
      <c r="D877" s="3">
        <f t="shared" si="340"/>
        <v>0</v>
      </c>
      <c r="E877" s="2">
        <f t="shared" si="341"/>
        <v>0</v>
      </c>
      <c r="F877" s="2">
        <f t="shared" si="342"/>
        <v>0</v>
      </c>
      <c r="G877" s="2">
        <f t="shared" si="343"/>
        <v>0</v>
      </c>
      <c r="H877" s="5">
        <f t="shared" si="344"/>
        <v>45</v>
      </c>
      <c r="I877" s="2">
        <f t="shared" si="345"/>
        <v>-51.195532305372694</v>
      </c>
      <c r="J877" s="5">
        <f t="shared" si="346"/>
        <v>0.2</v>
      </c>
      <c r="K877" s="2">
        <f t="shared" si="347"/>
        <v>0.06243622807851851</v>
      </c>
      <c r="L877" s="5">
        <f t="shared" si="348"/>
        <v>-7.87764131115789</v>
      </c>
      <c r="M877" s="5">
        <f t="shared" si="349"/>
        <v>-5.034792408717504E-06</v>
      </c>
      <c r="N877" s="2">
        <f t="shared" si="350"/>
        <v>-2491.0532551651104</v>
      </c>
      <c r="O877" s="2">
        <f t="shared" si="351"/>
        <v>3087.9676887161204</v>
      </c>
      <c r="P877" s="2">
        <f t="shared" si="352"/>
        <v>3967.479145077321</v>
      </c>
      <c r="Q877" s="2">
        <f t="shared" si="335"/>
        <v>14282.924922278356</v>
      </c>
      <c r="R877" s="2">
        <f t="shared" si="353"/>
        <v>146509.9887332208</v>
      </c>
      <c r="S877" s="18">
        <f t="shared" si="354"/>
        <v>2290.5291266189383</v>
      </c>
      <c r="T877" s="14">
        <f t="shared" si="355"/>
        <v>6.931227731401581E-09</v>
      </c>
      <c r="U877" s="3">
        <f t="shared" si="356"/>
        <v>341.61856777701144</v>
      </c>
      <c r="V877" s="2">
        <f t="shared" si="336"/>
        <v>68.61856777701144</v>
      </c>
      <c r="W877" s="2">
        <f t="shared" si="357"/>
        <v>327.11938940922755</v>
      </c>
      <c r="X877" s="5">
        <f t="shared" si="358"/>
        <v>12.128535554687007</v>
      </c>
      <c r="Y877" s="2">
        <f t="shared" si="359"/>
        <v>10119.130756475004</v>
      </c>
    </row>
    <row r="878" spans="1:25" ht="9.75">
      <c r="A878" s="5">
        <f t="shared" si="337"/>
        <v>864</v>
      </c>
      <c r="B878" s="2">
        <f t="shared" si="338"/>
        <v>6970</v>
      </c>
      <c r="C878" s="2">
        <f t="shared" si="339"/>
        <v>0</v>
      </c>
      <c r="D878" s="3">
        <f t="shared" si="340"/>
        <v>0</v>
      </c>
      <c r="E878" s="2">
        <f t="shared" si="341"/>
        <v>0</v>
      </c>
      <c r="F878" s="2">
        <f t="shared" si="342"/>
        <v>0</v>
      </c>
      <c r="G878" s="2">
        <f t="shared" si="343"/>
        <v>0</v>
      </c>
      <c r="H878" s="5">
        <f t="shared" si="344"/>
        <v>45</v>
      </c>
      <c r="I878" s="2">
        <f t="shared" si="345"/>
        <v>-51.10687737438986</v>
      </c>
      <c r="J878" s="5">
        <f t="shared" si="346"/>
        <v>0.2</v>
      </c>
      <c r="K878" s="2">
        <f t="shared" si="347"/>
        <v>0.08676575307429701</v>
      </c>
      <c r="L878" s="5">
        <f t="shared" si="348"/>
        <v>-7.884203846059974</v>
      </c>
      <c r="M878" s="5">
        <f t="shared" si="349"/>
        <v>-6.980768134457976E-06</v>
      </c>
      <c r="N878" s="2">
        <f t="shared" si="350"/>
        <v>-2498.93745901117</v>
      </c>
      <c r="O878" s="2">
        <f t="shared" si="351"/>
        <v>3087.9676817353525</v>
      </c>
      <c r="P878" s="2">
        <f t="shared" si="352"/>
        <v>3972.4341187099894</v>
      </c>
      <c r="Q878" s="2">
        <f t="shared" si="335"/>
        <v>14300.762827355962</v>
      </c>
      <c r="R878" s="2">
        <f t="shared" si="353"/>
        <v>144014.99337613265</v>
      </c>
      <c r="S878" s="18">
        <f t="shared" si="354"/>
        <v>2293.617094304164</v>
      </c>
      <c r="T878" s="14">
        <f t="shared" si="355"/>
        <v>9.60810518385338E-09</v>
      </c>
      <c r="U878" s="3">
        <f t="shared" si="356"/>
        <v>334.4828810557394</v>
      </c>
      <c r="V878" s="2">
        <f t="shared" si="336"/>
        <v>61.482881055739426</v>
      </c>
      <c r="W878" s="2">
        <f t="shared" si="357"/>
        <v>324.7740937735647</v>
      </c>
      <c r="X878" s="5">
        <f t="shared" si="358"/>
        <v>12.231376193076548</v>
      </c>
      <c r="Y878" s="2">
        <f t="shared" si="359"/>
        <v>10069.649763043011</v>
      </c>
    </row>
    <row r="879" spans="1:25" ht="9.75">
      <c r="A879" s="5">
        <f t="shared" si="337"/>
        <v>865</v>
      </c>
      <c r="B879" s="2">
        <f t="shared" si="338"/>
        <v>6970</v>
      </c>
      <c r="C879" s="2">
        <f t="shared" si="339"/>
        <v>0</v>
      </c>
      <c r="D879" s="3">
        <f t="shared" si="340"/>
        <v>0</v>
      </c>
      <c r="E879" s="2">
        <f t="shared" si="341"/>
        <v>0</v>
      </c>
      <c r="F879" s="2">
        <f t="shared" si="342"/>
        <v>0</v>
      </c>
      <c r="G879" s="2">
        <f t="shared" si="343"/>
        <v>0</v>
      </c>
      <c r="H879" s="5">
        <f t="shared" si="344"/>
        <v>45</v>
      </c>
      <c r="I879" s="2">
        <f t="shared" si="345"/>
        <v>-51.01836961721273</v>
      </c>
      <c r="J879" s="5">
        <f t="shared" si="346"/>
        <v>0.2</v>
      </c>
      <c r="K879" s="2">
        <f t="shared" si="347"/>
        <v>0.12070076047787322</v>
      </c>
      <c r="L879" s="5">
        <f t="shared" si="348"/>
        <v>-7.890794317925503</v>
      </c>
      <c r="M879" s="5">
        <f t="shared" si="349"/>
        <v>-9.688881789535966E-06</v>
      </c>
      <c r="N879" s="2">
        <f t="shared" si="350"/>
        <v>-2506.828253329096</v>
      </c>
      <c r="O879" s="2">
        <f t="shared" si="351"/>
        <v>3087.967672046471</v>
      </c>
      <c r="P879" s="2">
        <f t="shared" si="352"/>
        <v>3977.4026996638277</v>
      </c>
      <c r="Q879" s="2">
        <f t="shared" si="335"/>
        <v>14318.64971878978</v>
      </c>
      <c r="R879" s="2">
        <f t="shared" si="353"/>
        <v>141512.11051996253</v>
      </c>
      <c r="S879" s="18">
        <f t="shared" si="354"/>
        <v>2296.7050619810548</v>
      </c>
      <c r="T879" s="14">
        <f t="shared" si="355"/>
        <v>1.3332564487307772E-08</v>
      </c>
      <c r="U879" s="3">
        <f t="shared" si="356"/>
        <v>327.3246360870928</v>
      </c>
      <c r="V879" s="2">
        <f t="shared" si="336"/>
        <v>54.32463608709281</v>
      </c>
      <c r="W879" s="2">
        <f t="shared" si="357"/>
        <v>322.4213838887648</v>
      </c>
      <c r="X879" s="5">
        <f t="shared" si="358"/>
        <v>12.336038793990257</v>
      </c>
      <c r="Y879" s="2">
        <f t="shared" si="359"/>
        <v>10016.6367151382</v>
      </c>
    </row>
    <row r="880" spans="1:25" ht="9.75">
      <c r="A880" s="5">
        <f t="shared" si="337"/>
        <v>866</v>
      </c>
      <c r="B880" s="2">
        <f t="shared" si="338"/>
        <v>6970</v>
      </c>
      <c r="C880" s="2">
        <f t="shared" si="339"/>
        <v>0</v>
      </c>
      <c r="D880" s="3">
        <f t="shared" si="340"/>
        <v>0</v>
      </c>
      <c r="E880" s="2">
        <f t="shared" si="341"/>
        <v>0</v>
      </c>
      <c r="F880" s="2">
        <f t="shared" si="342"/>
        <v>0</v>
      </c>
      <c r="G880" s="2">
        <f t="shared" si="343"/>
        <v>0</v>
      </c>
      <c r="H880" s="5">
        <f t="shared" si="344"/>
        <v>45</v>
      </c>
      <c r="I880" s="2">
        <f t="shared" si="345"/>
        <v>-50.93000886128487</v>
      </c>
      <c r="J880" s="5">
        <f t="shared" si="346"/>
        <v>0.2</v>
      </c>
      <c r="K880" s="2">
        <f t="shared" si="347"/>
        <v>0.16808231643383093</v>
      </c>
      <c r="L880" s="5">
        <f t="shared" si="348"/>
        <v>-7.897412580124746</v>
      </c>
      <c r="M880" s="5">
        <f t="shared" si="349"/>
        <v>-1.3461494291727642E-05</v>
      </c>
      <c r="N880" s="2">
        <f t="shared" si="350"/>
        <v>-2514.7256659092204</v>
      </c>
      <c r="O880" s="2">
        <f t="shared" si="351"/>
        <v>3087.9676585849766</v>
      </c>
      <c r="P880" s="2">
        <f t="shared" si="352"/>
        <v>3982.3848929064297</v>
      </c>
      <c r="Q880" s="2">
        <f t="shared" si="335"/>
        <v>14336.585614463147</v>
      </c>
      <c r="R880" s="2">
        <f t="shared" si="353"/>
        <v>139001.33356034337</v>
      </c>
      <c r="S880" s="18">
        <f t="shared" si="354"/>
        <v>2299.7930296463705</v>
      </c>
      <c r="T880" s="14">
        <f t="shared" si="355"/>
        <v>1.8519888858333902E-08</v>
      </c>
      <c r="U880" s="3">
        <f t="shared" si="356"/>
        <v>320.14381398258206</v>
      </c>
      <c r="V880" s="2">
        <f t="shared" si="336"/>
        <v>47.14381398258206</v>
      </c>
      <c r="W880" s="2">
        <f t="shared" si="357"/>
        <v>320.06125354672275</v>
      </c>
      <c r="X880" s="5">
        <f t="shared" si="358"/>
        <v>12.442571066557042</v>
      </c>
      <c r="Y880" s="2">
        <f t="shared" si="359"/>
        <v>9959.921584146812</v>
      </c>
    </row>
    <row r="881" spans="1:25" ht="9.75">
      <c r="A881" s="5">
        <f t="shared" si="337"/>
        <v>867</v>
      </c>
      <c r="B881" s="2">
        <f t="shared" si="338"/>
        <v>6970</v>
      </c>
      <c r="C881" s="2">
        <f t="shared" si="339"/>
        <v>0</v>
      </c>
      <c r="D881" s="3">
        <f t="shared" si="340"/>
        <v>0</v>
      </c>
      <c r="E881" s="2">
        <f t="shared" si="341"/>
        <v>0</v>
      </c>
      <c r="F881" s="2">
        <f t="shared" si="342"/>
        <v>0</v>
      </c>
      <c r="G881" s="2">
        <f t="shared" si="343"/>
        <v>0</v>
      </c>
      <c r="H881" s="5">
        <f t="shared" si="344"/>
        <v>45</v>
      </c>
      <c r="I881" s="2">
        <f t="shared" si="345"/>
        <v>-50.84179493229741</v>
      </c>
      <c r="J881" s="5">
        <f t="shared" si="346"/>
        <v>0.2</v>
      </c>
      <c r="K881" s="2">
        <f t="shared" si="347"/>
        <v>0.23430673143464306</v>
      </c>
      <c r="L881" s="5">
        <f t="shared" si="348"/>
        <v>-7.90405838524583</v>
      </c>
      <c r="M881" s="5">
        <f t="shared" si="349"/>
        <v>-1.8722439137534602E-05</v>
      </c>
      <c r="N881" s="2">
        <f t="shared" si="350"/>
        <v>-2522.629724294466</v>
      </c>
      <c r="O881" s="2">
        <f t="shared" si="351"/>
        <v>3087.9676398625375</v>
      </c>
      <c r="P881" s="2">
        <f t="shared" si="352"/>
        <v>3987.3807030094563</v>
      </c>
      <c r="Q881" s="2">
        <f t="shared" si="335"/>
        <v>14354.570530834042</v>
      </c>
      <c r="R881" s="2">
        <f t="shared" si="353"/>
        <v>136482.6558652415</v>
      </c>
      <c r="S881" s="18">
        <f t="shared" si="354"/>
        <v>2302.880997295594</v>
      </c>
      <c r="T881" s="14">
        <f t="shared" si="355"/>
        <v>2.575207183307587E-08</v>
      </c>
      <c r="U881" s="3">
        <f t="shared" si="356"/>
        <v>312.94039577459074</v>
      </c>
      <c r="V881" s="2">
        <f t="shared" si="336"/>
        <v>39.94039577459074</v>
      </c>
      <c r="W881" s="2">
        <f t="shared" si="357"/>
        <v>317.69369651332704</v>
      </c>
      <c r="X881" s="5">
        <f t="shared" si="358"/>
        <v>12.551022405451436</v>
      </c>
      <c r="Y881" s="2">
        <f t="shared" si="359"/>
        <v>9899.325557168619</v>
      </c>
    </row>
    <row r="882" spans="1:25" ht="9.75">
      <c r="A882" s="5">
        <f t="shared" si="337"/>
        <v>868</v>
      </c>
      <c r="B882" s="2">
        <f t="shared" si="338"/>
        <v>6970</v>
      </c>
      <c r="C882" s="2">
        <f t="shared" si="339"/>
        <v>0</v>
      </c>
      <c r="D882" s="3">
        <f t="shared" si="340"/>
        <v>0</v>
      </c>
      <c r="E882" s="2">
        <f t="shared" si="341"/>
        <v>0</v>
      </c>
      <c r="F882" s="2">
        <f t="shared" si="342"/>
        <v>0</v>
      </c>
      <c r="G882" s="2">
        <f t="shared" si="343"/>
        <v>0</v>
      </c>
      <c r="H882" s="5">
        <f t="shared" si="344"/>
        <v>45</v>
      </c>
      <c r="I882" s="2">
        <f t="shared" si="345"/>
        <v>-50.753727654188346</v>
      </c>
      <c r="J882" s="5">
        <f t="shared" si="346"/>
        <v>0.2</v>
      </c>
      <c r="K882" s="2">
        <f t="shared" si="347"/>
        <v>0.32696299363183107</v>
      </c>
      <c r="L882" s="5">
        <f t="shared" si="348"/>
        <v>-7.910731343421174</v>
      </c>
      <c r="M882" s="5">
        <f t="shared" si="349"/>
        <v>-2.606642662294143E-05</v>
      </c>
      <c r="N882" s="2">
        <f t="shared" si="350"/>
        <v>-2530.540455637887</v>
      </c>
      <c r="O882" s="2">
        <f t="shared" si="351"/>
        <v>3087.967613796111</v>
      </c>
      <c r="P882" s="2">
        <f t="shared" si="352"/>
        <v>3992.3901339264994</v>
      </c>
      <c r="Q882" s="2">
        <f t="shared" si="335"/>
        <v>14372.604482135399</v>
      </c>
      <c r="R882" s="2">
        <f t="shared" si="353"/>
        <v>133956.07077527532</v>
      </c>
      <c r="S882" s="18">
        <f t="shared" si="354"/>
        <v>2305.9689649224233</v>
      </c>
      <c r="T882" s="14">
        <f t="shared" si="355"/>
        <v>3.5845568176886304E-08</v>
      </c>
      <c r="U882" s="3">
        <f t="shared" si="356"/>
        <v>305.7143624172874</v>
      </c>
      <c r="V882" s="2">
        <f t="shared" si="336"/>
        <v>32.71436241728742</v>
      </c>
      <c r="W882" s="2">
        <f t="shared" si="357"/>
        <v>315.3187065287588</v>
      </c>
      <c r="X882" s="5">
        <f t="shared" si="358"/>
        <v>12.661443965305532</v>
      </c>
      <c r="Y882" s="2">
        <f t="shared" si="359"/>
        <v>9834.660519795367</v>
      </c>
    </row>
    <row r="883" spans="1:25" ht="9.75">
      <c r="A883" s="5">
        <f t="shared" si="337"/>
        <v>869</v>
      </c>
      <c r="B883" s="2">
        <f t="shared" si="338"/>
        <v>6970</v>
      </c>
      <c r="C883" s="2">
        <f t="shared" si="339"/>
        <v>0</v>
      </c>
      <c r="D883" s="3">
        <f t="shared" si="340"/>
        <v>0</v>
      </c>
      <c r="E883" s="2">
        <f t="shared" si="341"/>
        <v>0</v>
      </c>
      <c r="F883" s="2">
        <f t="shared" si="342"/>
        <v>0</v>
      </c>
      <c r="G883" s="2">
        <f t="shared" si="343"/>
        <v>0</v>
      </c>
      <c r="H883" s="5">
        <f t="shared" si="344"/>
        <v>45</v>
      </c>
      <c r="I883" s="2">
        <f t="shared" si="345"/>
        <v>-50.66580684913463</v>
      </c>
      <c r="J883" s="5">
        <f t="shared" si="346"/>
        <v>0.2</v>
      </c>
      <c r="K883" s="2">
        <f t="shared" si="347"/>
        <v>0.4567345904551602</v>
      </c>
      <c r="L883" s="5">
        <f t="shared" si="348"/>
        <v>-7.917430863325146</v>
      </c>
      <c r="M883" s="5">
        <f t="shared" si="349"/>
        <v>-3.632878394741108E-05</v>
      </c>
      <c r="N883" s="2">
        <f t="shared" si="350"/>
        <v>-2538.457886501212</v>
      </c>
      <c r="O883" s="2">
        <f t="shared" si="351"/>
        <v>3087.967577467327</v>
      </c>
      <c r="P883" s="2">
        <f t="shared" si="352"/>
        <v>3997.413188679603</v>
      </c>
      <c r="Q883" s="2">
        <f t="shared" si="335"/>
        <v>14390.687479246571</v>
      </c>
      <c r="R883" s="2">
        <f t="shared" si="353"/>
        <v>131421.57160420576</v>
      </c>
      <c r="S883" s="18">
        <f t="shared" si="354"/>
        <v>2309.056932518055</v>
      </c>
      <c r="T883" s="14">
        <f t="shared" si="355"/>
        <v>4.9946911298420075E-08</v>
      </c>
      <c r="U883" s="3">
        <f t="shared" si="356"/>
        <v>298.4656947880285</v>
      </c>
      <c r="V883" s="2">
        <f t="shared" si="336"/>
        <v>25.465694788028486</v>
      </c>
      <c r="W883" s="2">
        <f t="shared" si="357"/>
        <v>312.93627730795345</v>
      </c>
      <c r="X883" s="5">
        <f t="shared" si="358"/>
        <v>12.773888738843276</v>
      </c>
      <c r="Y883" s="2">
        <f t="shared" si="359"/>
        <v>9765.728503863447</v>
      </c>
    </row>
    <row r="884" spans="1:25" ht="9.75">
      <c r="A884" s="5">
        <f t="shared" si="337"/>
        <v>870</v>
      </c>
      <c r="B884" s="2">
        <f t="shared" si="338"/>
        <v>6970</v>
      </c>
      <c r="C884" s="2">
        <f t="shared" si="339"/>
        <v>0</v>
      </c>
      <c r="D884" s="3">
        <f t="shared" si="340"/>
        <v>0</v>
      </c>
      <c r="E884" s="2">
        <f t="shared" si="341"/>
        <v>0</v>
      </c>
      <c r="F884" s="2">
        <f t="shared" si="342"/>
        <v>0</v>
      </c>
      <c r="G884" s="2">
        <f t="shared" si="343"/>
        <v>0</v>
      </c>
      <c r="H884" s="5">
        <f t="shared" si="344"/>
        <v>45</v>
      </c>
      <c r="I884" s="2">
        <f t="shared" si="345"/>
        <v>-50.5780323375338</v>
      </c>
      <c r="J884" s="5">
        <f t="shared" si="346"/>
        <v>0.2</v>
      </c>
      <c r="K884" s="2">
        <f t="shared" si="347"/>
        <v>0.6386766639752186</v>
      </c>
      <c r="L884" s="5">
        <f t="shared" si="348"/>
        <v>-7.9241560685546695</v>
      </c>
      <c r="M884" s="5">
        <f t="shared" si="349"/>
        <v>-5.0684000777551286E-05</v>
      </c>
      <c r="N884" s="2">
        <f t="shared" si="350"/>
        <v>-2546.382042569767</v>
      </c>
      <c r="O884" s="2">
        <f t="shared" si="351"/>
        <v>3087.9675267833263</v>
      </c>
      <c r="P884" s="2">
        <f t="shared" si="352"/>
        <v>4002.4498689165503</v>
      </c>
      <c r="Q884" s="2">
        <f t="shared" si="335"/>
        <v>14408.81952809958</v>
      </c>
      <c r="R884" s="2">
        <f t="shared" si="353"/>
        <v>128879.15163967028</v>
      </c>
      <c r="S884" s="18">
        <f t="shared" si="354"/>
        <v>2312.1449000701805</v>
      </c>
      <c r="T884" s="14">
        <f t="shared" si="355"/>
        <v>6.966779432049013E-08</v>
      </c>
      <c r="U884" s="3">
        <f t="shared" si="356"/>
        <v>291.194373689457</v>
      </c>
      <c r="V884" s="2">
        <f t="shared" si="336"/>
        <v>18.194373689456995</v>
      </c>
      <c r="W884" s="2">
        <f t="shared" si="357"/>
        <v>310.54640254129004</v>
      </c>
      <c r="X884" s="5">
        <f t="shared" si="358"/>
        <v>12.888411638851258</v>
      </c>
      <c r="Y884" s="2">
        <f t="shared" si="359"/>
        <v>9692.321097402435</v>
      </c>
    </row>
    <row r="885" spans="1:25" ht="9.75">
      <c r="A885" s="5">
        <f t="shared" si="337"/>
        <v>871</v>
      </c>
      <c r="B885" s="2">
        <f t="shared" si="338"/>
        <v>6970</v>
      </c>
      <c r="C885" s="2">
        <f t="shared" si="339"/>
        <v>0</v>
      </c>
      <c r="D885" s="3">
        <f t="shared" si="340"/>
        <v>0</v>
      </c>
      <c r="E885" s="2">
        <f t="shared" si="341"/>
        <v>0</v>
      </c>
      <c r="F885" s="2">
        <f t="shared" si="342"/>
        <v>0</v>
      </c>
      <c r="G885" s="2">
        <f t="shared" si="343"/>
        <v>0</v>
      </c>
      <c r="H885" s="5">
        <f t="shared" si="344"/>
        <v>45</v>
      </c>
      <c r="I885" s="2">
        <f t="shared" si="345"/>
        <v>-50.490403937970974</v>
      </c>
      <c r="J885" s="5">
        <f t="shared" si="346"/>
        <v>0.2</v>
      </c>
      <c r="K885" s="2">
        <f t="shared" si="347"/>
        <v>0.894026535583539</v>
      </c>
      <c r="L885" s="5">
        <f t="shared" si="348"/>
        <v>-7.930905679004206</v>
      </c>
      <c r="M885" s="5">
        <f t="shared" si="349"/>
        <v>-7.078511807106603E-05</v>
      </c>
      <c r="N885" s="2">
        <f t="shared" si="350"/>
        <v>-2554.312948248771</v>
      </c>
      <c r="O885" s="2">
        <f t="shared" si="351"/>
        <v>3087.967455998208</v>
      </c>
      <c r="P885" s="2">
        <f t="shared" si="352"/>
        <v>4007.5001742851337</v>
      </c>
      <c r="Q885" s="2">
        <f t="shared" si="335"/>
        <v>14427.000627426482</v>
      </c>
      <c r="R885" s="2">
        <f t="shared" si="353"/>
        <v>126328.80414426101</v>
      </c>
      <c r="S885" s="18">
        <f t="shared" si="354"/>
        <v>2315.2328675615713</v>
      </c>
      <c r="T885" s="14">
        <f t="shared" si="355"/>
        <v>9.727609414696519E-08</v>
      </c>
      <c r="U885" s="3">
        <f t="shared" si="356"/>
        <v>283.9003798525865</v>
      </c>
      <c r="V885" s="2">
        <f t="shared" si="336"/>
        <v>10.900379852586525</v>
      </c>
      <c r="W885" s="2">
        <f t="shared" si="357"/>
        <v>308.14907589560534</v>
      </c>
      <c r="X885" s="5">
        <f t="shared" si="358"/>
        <v>13.005069584056756</v>
      </c>
      <c r="Y885" s="2">
        <f t="shared" si="359"/>
        <v>9614.218813721634</v>
      </c>
    </row>
    <row r="886" spans="1:25" ht="9.75">
      <c r="A886" s="5">
        <f t="shared" si="337"/>
        <v>872</v>
      </c>
      <c r="B886" s="2">
        <f t="shared" si="338"/>
        <v>6970</v>
      </c>
      <c r="C886" s="2">
        <f t="shared" si="339"/>
        <v>0</v>
      </c>
      <c r="D886" s="3">
        <f t="shared" si="340"/>
        <v>0</v>
      </c>
      <c r="E886" s="2">
        <f t="shared" si="341"/>
        <v>0</v>
      </c>
      <c r="F886" s="2">
        <f t="shared" si="342"/>
        <v>0</v>
      </c>
      <c r="G886" s="2">
        <f t="shared" si="343"/>
        <v>0</v>
      </c>
      <c r="H886" s="5">
        <f t="shared" si="344"/>
        <v>45</v>
      </c>
      <c r="I886" s="2">
        <f t="shared" si="345"/>
        <v>-50.402921467165555</v>
      </c>
      <c r="J886" s="5">
        <f t="shared" si="346"/>
        <v>0.2</v>
      </c>
      <c r="K886" s="2">
        <f t="shared" si="347"/>
        <v>1.2527729373357304</v>
      </c>
      <c r="L886" s="5">
        <f t="shared" si="348"/>
        <v>-7.937677842412985</v>
      </c>
      <c r="M886" s="5">
        <f t="shared" si="349"/>
        <v>-9.896108649164459E-05</v>
      </c>
      <c r="N886" s="2">
        <f t="shared" si="350"/>
        <v>-2562.250626091184</v>
      </c>
      <c r="O886" s="2">
        <f t="shared" si="351"/>
        <v>3087.9673570371215</v>
      </c>
      <c r="P886" s="2">
        <f t="shared" si="352"/>
        <v>4012.5641015479728</v>
      </c>
      <c r="Q886" s="2">
        <f t="shared" si="335"/>
        <v>14445.230765572702</v>
      </c>
      <c r="R886" s="2">
        <f t="shared" si="353"/>
        <v>123770.52235709103</v>
      </c>
      <c r="S886" s="18">
        <f t="shared" si="354"/>
        <v>2318.320834968089</v>
      </c>
      <c r="T886" s="14">
        <f t="shared" si="355"/>
        <v>1.359662786446112E-07</v>
      </c>
      <c r="U886" s="3">
        <f t="shared" si="356"/>
        <v>276.58369394128033</v>
      </c>
      <c r="V886" s="2">
        <f t="shared" si="336"/>
        <v>3.5836939412803304</v>
      </c>
      <c r="W886" s="2">
        <f t="shared" si="357"/>
        <v>305.74429101566557</v>
      </c>
      <c r="X886" s="5">
        <f t="shared" si="358"/>
        <v>13.123921588914898</v>
      </c>
      <c r="Y886" s="2">
        <f t="shared" si="359"/>
        <v>9531.19041625579</v>
      </c>
    </row>
    <row r="887" spans="1:25" ht="9.75">
      <c r="A887" s="5">
        <f t="shared" si="337"/>
        <v>873</v>
      </c>
      <c r="B887" s="2">
        <f t="shared" si="338"/>
        <v>6970</v>
      </c>
      <c r="C887" s="2">
        <f t="shared" si="339"/>
        <v>0</v>
      </c>
      <c r="D887" s="3">
        <f t="shared" si="340"/>
        <v>0</v>
      </c>
      <c r="E887" s="2">
        <f t="shared" si="341"/>
        <v>0</v>
      </c>
      <c r="F887" s="2">
        <f t="shared" si="342"/>
        <v>0</v>
      </c>
      <c r="G887" s="2">
        <f t="shared" si="343"/>
        <v>0</v>
      </c>
      <c r="H887" s="5">
        <f t="shared" si="344"/>
        <v>45</v>
      </c>
      <c r="I887" s="2">
        <f t="shared" si="345"/>
        <v>-50.31558473988873</v>
      </c>
      <c r="J887" s="5">
        <f t="shared" si="346"/>
        <v>0.2</v>
      </c>
      <c r="K887" s="2">
        <f t="shared" si="347"/>
        <v>1.7573055711745658</v>
      </c>
      <c r="L887" s="5">
        <f t="shared" si="348"/>
        <v>-7.944469894915749</v>
      </c>
      <c r="M887" s="5">
        <f t="shared" si="349"/>
        <v>-0.00013849648451502808</v>
      </c>
      <c r="N887" s="2">
        <f t="shared" si="350"/>
        <v>-2570.1950959860997</v>
      </c>
      <c r="O887" s="2">
        <f t="shared" si="351"/>
        <v>3087.967218540637</v>
      </c>
      <c r="P887" s="2">
        <f t="shared" si="352"/>
        <v>4017.641643329155</v>
      </c>
      <c r="Q887" s="2">
        <f t="shared" si="335"/>
        <v>14463.50991598496</v>
      </c>
      <c r="R887" s="2">
        <f t="shared" si="353"/>
        <v>121204.2994960524</v>
      </c>
      <c r="S887" s="18">
        <f t="shared" si="354"/>
        <v>2321.408802255878</v>
      </c>
      <c r="T887" s="14">
        <f t="shared" si="355"/>
        <v>1.90242571214583E-07</v>
      </c>
      <c r="U887" s="3">
        <f t="shared" si="356"/>
        <v>269.24429655870983</v>
      </c>
      <c r="V887" s="2">
        <f t="shared" si="336"/>
        <v>-3.7557034412901658</v>
      </c>
      <c r="W887" s="2">
        <f t="shared" si="357"/>
        <v>303.33204152628923</v>
      </c>
      <c r="X887" s="5">
        <f t="shared" si="358"/>
        <v>13.245028857200216</v>
      </c>
      <c r="Y887" s="2">
        <f t="shared" si="359"/>
        <v>9442.992195418492</v>
      </c>
    </row>
    <row r="888" spans="1:25" ht="9.75">
      <c r="A888" s="5">
        <f t="shared" si="337"/>
        <v>874</v>
      </c>
      <c r="B888" s="2">
        <f t="shared" si="338"/>
        <v>6970</v>
      </c>
      <c r="C888" s="2">
        <f t="shared" si="339"/>
        <v>0</v>
      </c>
      <c r="D888" s="3">
        <f t="shared" si="340"/>
        <v>0</v>
      </c>
      <c r="E888" s="2">
        <f t="shared" si="341"/>
        <v>0</v>
      </c>
      <c r="F888" s="2">
        <f t="shared" si="342"/>
        <v>0</v>
      </c>
      <c r="G888" s="2">
        <f t="shared" si="343"/>
        <v>0</v>
      </c>
      <c r="H888" s="5">
        <f t="shared" si="344"/>
        <v>45</v>
      </c>
      <c r="I888" s="2">
        <f t="shared" si="345"/>
        <v>-50.228393568840424</v>
      </c>
      <c r="J888" s="5">
        <f t="shared" si="346"/>
        <v>0.2</v>
      </c>
      <c r="K888" s="2">
        <f t="shared" si="347"/>
        <v>2.4676045004001055</v>
      </c>
      <c r="L888" s="5">
        <f t="shared" si="348"/>
        <v>-7.951278020334121</v>
      </c>
      <c r="M888" s="5">
        <f t="shared" si="349"/>
        <v>-0.0001940283654691732</v>
      </c>
      <c r="N888" s="2">
        <f t="shared" si="350"/>
        <v>-2578.1463740064337</v>
      </c>
      <c r="O888" s="2">
        <f t="shared" si="351"/>
        <v>3087.9670245122716</v>
      </c>
      <c r="P888" s="2">
        <f t="shared" si="352"/>
        <v>4022.7327863378764</v>
      </c>
      <c r="Q888" s="2">
        <f t="shared" si="335"/>
        <v>14481.838030816356</v>
      </c>
      <c r="R888" s="2">
        <f t="shared" si="353"/>
        <v>118630.12876105613</v>
      </c>
      <c r="S888" s="18">
        <f t="shared" si="354"/>
        <v>2324.4967693774047</v>
      </c>
      <c r="T888" s="14">
        <f t="shared" si="355"/>
        <v>2.664624387149033E-07</v>
      </c>
      <c r="U888" s="3">
        <f t="shared" si="356"/>
        <v>261.8821682566205</v>
      </c>
      <c r="V888" s="2">
        <f t="shared" si="336"/>
        <v>-11.117831743379497</v>
      </c>
      <c r="W888" s="2">
        <f t="shared" si="357"/>
        <v>300.9123210353928</v>
      </c>
      <c r="X888" s="5">
        <f t="shared" si="358"/>
        <v>13.36845487913647</v>
      </c>
      <c r="Y888" s="2">
        <f t="shared" si="359"/>
        <v>9349.367193275135</v>
      </c>
    </row>
    <row r="889" spans="1:25" ht="9.75">
      <c r="A889" s="5">
        <f t="shared" si="337"/>
        <v>875</v>
      </c>
      <c r="B889" s="2">
        <f t="shared" si="338"/>
        <v>6970</v>
      </c>
      <c r="C889" s="2">
        <f t="shared" si="339"/>
        <v>0</v>
      </c>
      <c r="D889" s="3">
        <f t="shared" si="340"/>
        <v>0</v>
      </c>
      <c r="E889" s="2">
        <f t="shared" si="341"/>
        <v>0</v>
      </c>
      <c r="F889" s="2">
        <f t="shared" si="342"/>
        <v>0</v>
      </c>
      <c r="G889" s="2">
        <f t="shared" si="343"/>
        <v>0</v>
      </c>
      <c r="H889" s="5">
        <f t="shared" si="344"/>
        <v>45</v>
      </c>
      <c r="I889" s="2">
        <f t="shared" si="345"/>
        <v>-50.14134776446861</v>
      </c>
      <c r="J889" s="5">
        <f t="shared" si="346"/>
        <v>0.2</v>
      </c>
      <c r="K889" s="2">
        <f t="shared" si="347"/>
        <v>3.468626528910913</v>
      </c>
      <c r="L889" s="5">
        <f t="shared" si="348"/>
        <v>-7.958096764901758</v>
      </c>
      <c r="M889" s="5">
        <f t="shared" si="349"/>
        <v>-0.0002721098481097044</v>
      </c>
      <c r="N889" s="2">
        <f t="shared" si="350"/>
        <v>-2586.1044707713354</v>
      </c>
      <c r="O889" s="2">
        <f t="shared" si="351"/>
        <v>3087.9667524024235</v>
      </c>
      <c r="P889" s="2">
        <f t="shared" si="352"/>
        <v>4027.8375088484217</v>
      </c>
      <c r="Q889" s="2">
        <f t="shared" si="335"/>
        <v>14500.215031854319</v>
      </c>
      <c r="R889" s="2">
        <f t="shared" si="353"/>
        <v>116048.00333866724</v>
      </c>
      <c r="S889" s="18">
        <f t="shared" si="354"/>
        <v>2327.584736265862</v>
      </c>
      <c r="T889" s="14">
        <f t="shared" si="355"/>
        <v>3.7360826267966285E-07</v>
      </c>
      <c r="U889" s="3">
        <f t="shared" si="356"/>
        <v>254.49728954858833</v>
      </c>
      <c r="V889" s="2">
        <f t="shared" si="336"/>
        <v>-18.502710451411673</v>
      </c>
      <c r="W889" s="2">
        <f t="shared" si="357"/>
        <v>298.4851231383472</v>
      </c>
      <c r="X889" s="5">
        <f t="shared" si="358"/>
        <v>13.494265531557255</v>
      </c>
      <c r="Y889" s="2">
        <f t="shared" si="359"/>
        <v>9250.044371330265</v>
      </c>
    </row>
    <row r="890" spans="1:25" ht="9.75">
      <c r="A890" s="5">
        <f t="shared" si="337"/>
        <v>876</v>
      </c>
      <c r="B890" s="2">
        <f t="shared" si="338"/>
        <v>6970</v>
      </c>
      <c r="C890" s="2">
        <f t="shared" si="339"/>
        <v>0</v>
      </c>
      <c r="D890" s="3">
        <f t="shared" si="340"/>
        <v>0</v>
      </c>
      <c r="E890" s="2">
        <f t="shared" si="341"/>
        <v>0</v>
      </c>
      <c r="F890" s="2">
        <f t="shared" si="342"/>
        <v>0</v>
      </c>
      <c r="G890" s="2">
        <f t="shared" si="343"/>
        <v>0</v>
      </c>
      <c r="H890" s="5">
        <f t="shared" si="344"/>
        <v>45</v>
      </c>
      <c r="I890" s="2">
        <f t="shared" si="345"/>
        <v>-50.05444713470716</v>
      </c>
      <c r="J890" s="5">
        <f t="shared" si="346"/>
        <v>0.2</v>
      </c>
      <c r="K890" s="2">
        <f t="shared" si="347"/>
        <v>4.880829331237768</v>
      </c>
      <c r="L890" s="5">
        <f t="shared" si="348"/>
        <v>-7.964918345388829</v>
      </c>
      <c r="M890" s="5">
        <f t="shared" si="349"/>
        <v>-0.0003820113197668692</v>
      </c>
      <c r="N890" s="2">
        <f t="shared" si="350"/>
        <v>-2594.0693891167243</v>
      </c>
      <c r="O890" s="2">
        <f t="shared" si="351"/>
        <v>3087.9663703911037</v>
      </c>
      <c r="P890" s="2">
        <f t="shared" si="352"/>
        <v>4032.9557771216414</v>
      </c>
      <c r="Q890" s="2">
        <f t="shared" si="335"/>
        <v>14518.640797637909</v>
      </c>
      <c r="R890" s="2">
        <f t="shared" si="353"/>
        <v>113457.91640872322</v>
      </c>
      <c r="S890" s="18">
        <f t="shared" si="354"/>
        <v>2330.6727028272585</v>
      </c>
      <c r="T890" s="14">
        <f t="shared" si="355"/>
        <v>5.24384102775909E-07</v>
      </c>
      <c r="U890" s="3">
        <f t="shared" si="356"/>
        <v>247.08964092894843</v>
      </c>
      <c r="V890" s="2">
        <f t="shared" si="336"/>
        <v>-25.910359071051573</v>
      </c>
      <c r="W890" s="2">
        <f t="shared" si="357"/>
        <v>296.05044142419985</v>
      </c>
      <c r="X890" s="5">
        <f t="shared" si="358"/>
        <v>13.62252918023171</v>
      </c>
      <c r="Y890" s="2">
        <f t="shared" si="359"/>
        <v>9144.737716105119</v>
      </c>
    </row>
    <row r="891" spans="1:25" ht="9.75">
      <c r="A891" s="5">
        <f t="shared" si="337"/>
        <v>877</v>
      </c>
      <c r="B891" s="2">
        <f t="shared" si="338"/>
        <v>6970</v>
      </c>
      <c r="C891" s="2">
        <f t="shared" si="339"/>
        <v>0</v>
      </c>
      <c r="D891" s="3">
        <f t="shared" si="340"/>
        <v>0</v>
      </c>
      <c r="E891" s="2">
        <f t="shared" si="341"/>
        <v>0</v>
      </c>
      <c r="F891" s="2">
        <f t="shared" si="342"/>
        <v>0</v>
      </c>
      <c r="G891" s="2">
        <f t="shared" si="343"/>
        <v>0</v>
      </c>
      <c r="H891" s="5">
        <f t="shared" si="344"/>
        <v>45</v>
      </c>
      <c r="I891" s="2">
        <f t="shared" si="345"/>
        <v>-49.9676914845985</v>
      </c>
      <c r="J891" s="5">
        <f t="shared" si="346"/>
        <v>0.2</v>
      </c>
      <c r="K891" s="2">
        <f t="shared" si="347"/>
        <v>6.875181444371726</v>
      </c>
      <c r="L891" s="5">
        <f t="shared" si="348"/>
        <v>-7.971731661677069</v>
      </c>
      <c r="M891" s="5">
        <f t="shared" si="349"/>
        <v>-0.0005368605816536401</v>
      </c>
      <c r="N891" s="2">
        <f t="shared" si="350"/>
        <v>-2602.0411207784014</v>
      </c>
      <c r="O891" s="2">
        <f t="shared" si="351"/>
        <v>3087.965833530522</v>
      </c>
      <c r="P891" s="2">
        <f t="shared" si="352"/>
        <v>4038.0875403182595</v>
      </c>
      <c r="Q891" s="2">
        <f t="shared" si="335"/>
        <v>14537.115145145734</v>
      </c>
      <c r="R891" s="2">
        <f t="shared" si="353"/>
        <v>110859.86115377565</v>
      </c>
      <c r="S891" s="18">
        <f t="shared" si="354"/>
        <v>2333.7606689292193</v>
      </c>
      <c r="T891" s="14">
        <f t="shared" si="355"/>
        <v>7.367760836834987E-07</v>
      </c>
      <c r="U891" s="3">
        <f t="shared" si="356"/>
        <v>239.65920289979834</v>
      </c>
      <c r="V891" s="2">
        <f t="shared" si="336"/>
        <v>-33.340797100201655</v>
      </c>
      <c r="W891" s="2">
        <f t="shared" si="357"/>
        <v>293.6082694845491</v>
      </c>
      <c r="X891" s="5">
        <f t="shared" si="358"/>
        <v>13.753316782961933</v>
      </c>
      <c r="Y891" s="2">
        <f t="shared" si="359"/>
        <v>9033.145276433626</v>
      </c>
    </row>
    <row r="892" spans="1:25" ht="9.75">
      <c r="A892" s="5">
        <f t="shared" si="337"/>
        <v>878</v>
      </c>
      <c r="B892" s="2">
        <f t="shared" si="338"/>
        <v>6970</v>
      </c>
      <c r="C892" s="2">
        <f t="shared" si="339"/>
        <v>0</v>
      </c>
      <c r="D892" s="3">
        <f t="shared" si="340"/>
        <v>0</v>
      </c>
      <c r="E892" s="2">
        <f t="shared" si="341"/>
        <v>0</v>
      </c>
      <c r="F892" s="2">
        <f t="shared" si="342"/>
        <v>0</v>
      </c>
      <c r="G892" s="2">
        <f t="shared" si="343"/>
        <v>0</v>
      </c>
      <c r="H892" s="5">
        <f t="shared" si="344"/>
        <v>45</v>
      </c>
      <c r="I892" s="2">
        <f t="shared" si="345"/>
        <v>-49.88108061575279</v>
      </c>
      <c r="J892" s="5">
        <f t="shared" si="346"/>
        <v>0.2</v>
      </c>
      <c r="K892" s="2">
        <f t="shared" si="347"/>
        <v>9.694591887306741</v>
      </c>
      <c r="L892" s="5">
        <f t="shared" si="348"/>
        <v>-7.978520886118508</v>
      </c>
      <c r="M892" s="5">
        <f t="shared" si="349"/>
        <v>-0.0007552669632315235</v>
      </c>
      <c r="N892" s="2">
        <f t="shared" si="350"/>
        <v>-2610.01964166452</v>
      </c>
      <c r="O892" s="2">
        <f t="shared" si="351"/>
        <v>3087.965078263559</v>
      </c>
      <c r="P892" s="2">
        <f t="shared" si="352"/>
        <v>4043.23272326116</v>
      </c>
      <c r="Q892" s="2">
        <f t="shared" si="335"/>
        <v>14555.637803740177</v>
      </c>
      <c r="R892" s="2">
        <f t="shared" si="353"/>
        <v>108253.8307725542</v>
      </c>
      <c r="S892" s="18">
        <f t="shared" si="354"/>
        <v>2336.8486343851164</v>
      </c>
      <c r="T892" s="14">
        <f t="shared" si="355"/>
        <v>1.0362746332933617E-06</v>
      </c>
      <c r="U892" s="3">
        <f t="shared" si="356"/>
        <v>232.205956009505</v>
      </c>
      <c r="V892" s="2">
        <f t="shared" si="336"/>
        <v>-40.794043990495</v>
      </c>
      <c r="W892" s="2">
        <f t="shared" si="357"/>
        <v>291.15860092620096</v>
      </c>
      <c r="X892" s="5">
        <f t="shared" si="358"/>
        <v>13.886701991283388</v>
      </c>
      <c r="Y892" s="2">
        <f t="shared" si="359"/>
        <v>8914.948125492916</v>
      </c>
    </row>
    <row r="893" spans="1:25" ht="9.75">
      <c r="A893" s="5">
        <f t="shared" si="337"/>
        <v>879</v>
      </c>
      <c r="B893" s="2">
        <f t="shared" si="338"/>
        <v>6970</v>
      </c>
      <c r="C893" s="2">
        <f t="shared" si="339"/>
        <v>0</v>
      </c>
      <c r="D893" s="3">
        <f t="shared" si="340"/>
        <v>0</v>
      </c>
      <c r="E893" s="2">
        <f t="shared" si="341"/>
        <v>0</v>
      </c>
      <c r="F893" s="2">
        <f t="shared" si="342"/>
        <v>0</v>
      </c>
      <c r="G893" s="2">
        <f t="shared" si="343"/>
        <v>0</v>
      </c>
      <c r="H893" s="5">
        <f t="shared" si="344"/>
        <v>45</v>
      </c>
      <c r="I893" s="2">
        <f t="shared" si="345"/>
        <v>-49.794614325575445</v>
      </c>
      <c r="J893" s="5">
        <f t="shared" si="346"/>
        <v>0.2</v>
      </c>
      <c r="K893" s="2">
        <f t="shared" si="347"/>
        <v>13.684536013106257</v>
      </c>
      <c r="L893" s="5">
        <f t="shared" si="348"/>
        <v>-7.985263446258458</v>
      </c>
      <c r="M893" s="5">
        <f t="shared" si="349"/>
        <v>-0.0010636371804087323</v>
      </c>
      <c r="N893" s="2">
        <f t="shared" si="350"/>
        <v>-2618.0049051107785</v>
      </c>
      <c r="O893" s="2">
        <f t="shared" si="351"/>
        <v>3087.9640146263787</v>
      </c>
      <c r="P893" s="2">
        <f t="shared" si="352"/>
        <v>4048.3912161266676</v>
      </c>
      <c r="Q893" s="2">
        <f t="shared" si="335"/>
        <v>14574.208378056004</v>
      </c>
      <c r="R893" s="2">
        <f t="shared" si="353"/>
        <v>105639.81849916655</v>
      </c>
      <c r="S893" s="18">
        <f t="shared" si="354"/>
        <v>2339.9365989315615</v>
      </c>
      <c r="T893" s="14">
        <f t="shared" si="355"/>
        <v>1.4590425049964277E-06</v>
      </c>
      <c r="U893" s="3">
        <f t="shared" si="356"/>
        <v>224.72988090761632</v>
      </c>
      <c r="V893" s="2">
        <f t="shared" si="336"/>
        <v>-48.27011909238368</v>
      </c>
      <c r="W893" s="2">
        <f t="shared" si="357"/>
        <v>288.70142938921657</v>
      </c>
      <c r="X893" s="5">
        <f t="shared" si="358"/>
        <v>14.022761247464336</v>
      </c>
      <c r="Y893" s="2">
        <f t="shared" si="359"/>
        <v>8789.809239464223</v>
      </c>
    </row>
    <row r="894" spans="1:25" ht="9.75">
      <c r="A894" s="5">
        <f t="shared" si="337"/>
        <v>880</v>
      </c>
      <c r="B894" s="2">
        <f t="shared" si="338"/>
        <v>6970</v>
      </c>
      <c r="C894" s="2">
        <f t="shared" si="339"/>
        <v>0</v>
      </c>
      <c r="D894" s="3">
        <f t="shared" si="340"/>
        <v>0</v>
      </c>
      <c r="E894" s="2">
        <f t="shared" si="341"/>
        <v>0</v>
      </c>
      <c r="F894" s="2">
        <f t="shared" si="342"/>
        <v>0</v>
      </c>
      <c r="G894" s="2">
        <f t="shared" si="343"/>
        <v>0</v>
      </c>
      <c r="H894" s="5">
        <f t="shared" si="344"/>
        <v>45</v>
      </c>
      <c r="I894" s="2">
        <f t="shared" si="345"/>
        <v>-49.70829240616512</v>
      </c>
      <c r="J894" s="5">
        <f t="shared" si="346"/>
        <v>0.2</v>
      </c>
      <c r="K894" s="2">
        <f t="shared" si="347"/>
        <v>19.336868344810778</v>
      </c>
      <c r="L894" s="5">
        <f t="shared" si="348"/>
        <v>-7.991927137142223</v>
      </c>
      <c r="M894" s="5">
        <f t="shared" si="349"/>
        <v>-0.0014994809045597575</v>
      </c>
      <c r="N894" s="2">
        <f t="shared" si="350"/>
        <v>-2625.996832247921</v>
      </c>
      <c r="O894" s="2">
        <f t="shared" si="351"/>
        <v>3087.9625151454743</v>
      </c>
      <c r="P894" s="2">
        <f t="shared" si="352"/>
        <v>4053.5628597469263</v>
      </c>
      <c r="Q894" s="2">
        <f t="shared" si="335"/>
        <v>14592.826295088935</v>
      </c>
      <c r="R894" s="2">
        <f t="shared" si="353"/>
        <v>103017.8176304872</v>
      </c>
      <c r="S894" s="18">
        <f t="shared" si="354"/>
        <v>2343.0245621964473</v>
      </c>
      <c r="T894" s="14">
        <f t="shared" si="355"/>
        <v>2.0564356826773404E-06</v>
      </c>
      <c r="U894" s="3">
        <f t="shared" si="356"/>
        <v>217.23095842319339</v>
      </c>
      <c r="V894" s="2">
        <f t="shared" si="336"/>
        <v>-55.769041576806615</v>
      </c>
      <c r="W894" s="2">
        <f t="shared" si="357"/>
        <v>286.236748572658</v>
      </c>
      <c r="X894" s="5">
        <f t="shared" si="358"/>
        <v>14.161573871839783</v>
      </c>
      <c r="Y894" s="2">
        <f t="shared" si="359"/>
        <v>8657.372283335968</v>
      </c>
    </row>
    <row r="895" spans="1:25" ht="9.75">
      <c r="A895" s="5">
        <f t="shared" si="337"/>
        <v>881</v>
      </c>
      <c r="B895" s="2">
        <f t="shared" si="338"/>
        <v>6970</v>
      </c>
      <c r="C895" s="2">
        <f t="shared" si="339"/>
        <v>0</v>
      </c>
      <c r="D895" s="3">
        <f t="shared" si="340"/>
        <v>0</v>
      </c>
      <c r="E895" s="2">
        <f t="shared" si="341"/>
        <v>0</v>
      </c>
      <c r="F895" s="2">
        <f t="shared" si="342"/>
        <v>0</v>
      </c>
      <c r="G895" s="2">
        <f t="shared" si="343"/>
        <v>0</v>
      </c>
      <c r="H895" s="5">
        <f t="shared" si="344"/>
        <v>45</v>
      </c>
      <c r="I895" s="2">
        <f t="shared" si="345"/>
        <v>-49.62211464274386</v>
      </c>
      <c r="J895" s="5">
        <f t="shared" si="346"/>
        <v>0.2</v>
      </c>
      <c r="K895" s="2">
        <f t="shared" si="347"/>
        <v>27.35256386868828</v>
      </c>
      <c r="L895" s="5">
        <f t="shared" si="348"/>
        <v>-7.99846598348234</v>
      </c>
      <c r="M895" s="5">
        <f t="shared" si="349"/>
        <v>-0.0021161337756356617</v>
      </c>
      <c r="N895" s="2">
        <f t="shared" si="350"/>
        <v>-2633.995298231403</v>
      </c>
      <c r="O895" s="2">
        <f t="shared" si="351"/>
        <v>3087.960399011699</v>
      </c>
      <c r="P895" s="2">
        <f t="shared" si="352"/>
        <v>4058.7474246335687</v>
      </c>
      <c r="Q895" s="2">
        <f t="shared" si="335"/>
        <v>14611.490728680848</v>
      </c>
      <c r="R895" s="2">
        <f t="shared" si="353"/>
        <v>100387.82156524755</v>
      </c>
      <c r="S895" s="18">
        <f t="shared" si="354"/>
        <v>2346.112523653526</v>
      </c>
      <c r="T895" s="14">
        <f t="shared" si="355"/>
        <v>2.9014614424763516E-06</v>
      </c>
      <c r="U895" s="3">
        <f t="shared" si="356"/>
        <v>209.70916967660798</v>
      </c>
      <c r="V895" s="2">
        <f t="shared" si="336"/>
        <v>-63.290830323392015</v>
      </c>
      <c r="W895" s="2">
        <f t="shared" si="357"/>
        <v>283.7645522713327</v>
      </c>
      <c r="X895" s="5">
        <f t="shared" si="358"/>
        <v>14.303222133089536</v>
      </c>
      <c r="Y895" s="2">
        <f t="shared" si="359"/>
        <v>8517.260292646006</v>
      </c>
    </row>
    <row r="896" spans="1:25" ht="9.75">
      <c r="A896" s="5">
        <f t="shared" si="337"/>
        <v>882</v>
      </c>
      <c r="B896" s="2">
        <f t="shared" si="338"/>
        <v>6970</v>
      </c>
      <c r="C896" s="2">
        <f t="shared" si="339"/>
        <v>0</v>
      </c>
      <c r="D896" s="3">
        <f t="shared" si="340"/>
        <v>0</v>
      </c>
      <c r="E896" s="2">
        <f t="shared" si="341"/>
        <v>0</v>
      </c>
      <c r="F896" s="2">
        <f t="shared" si="342"/>
        <v>0</v>
      </c>
      <c r="G896" s="2">
        <f t="shared" si="343"/>
        <v>0</v>
      </c>
      <c r="H896" s="5">
        <f t="shared" si="344"/>
        <v>45</v>
      </c>
      <c r="I896" s="2">
        <f t="shared" si="345"/>
        <v>-49.536080811420696</v>
      </c>
      <c r="J896" s="5">
        <f t="shared" si="346"/>
        <v>0.2</v>
      </c>
      <c r="K896" s="2">
        <f t="shared" si="347"/>
        <v>38.73165609342215</v>
      </c>
      <c r="L896" s="5">
        <f t="shared" si="348"/>
        <v>-8.004814304522796</v>
      </c>
      <c r="M896" s="5">
        <f t="shared" si="349"/>
        <v>-0.0029895124771195164</v>
      </c>
      <c r="N896" s="2">
        <f t="shared" si="350"/>
        <v>-2642.000112535926</v>
      </c>
      <c r="O896" s="2">
        <f t="shared" si="351"/>
        <v>3087.9574094992217</v>
      </c>
      <c r="P896" s="2">
        <f t="shared" si="352"/>
        <v>4063.9445810100547</v>
      </c>
      <c r="Q896" s="2">
        <f t="shared" si="335"/>
        <v>14630.200491636197</v>
      </c>
      <c r="R896" s="2">
        <f t="shared" si="353"/>
        <v>97749.82385986389</v>
      </c>
      <c r="S896" s="18">
        <f t="shared" si="354"/>
        <v>2349.2004825577815</v>
      </c>
      <c r="T896" s="14">
        <f t="shared" si="355"/>
        <v>4.0980129648302104E-06</v>
      </c>
      <c r="U896" s="3">
        <f t="shared" si="356"/>
        <v>202.1644962392107</v>
      </c>
      <c r="V896" s="2">
        <f t="shared" si="336"/>
        <v>-70.8355037607893</v>
      </c>
      <c r="W896" s="2">
        <f t="shared" si="357"/>
        <v>281.28483442827206</v>
      </c>
      <c r="X896" s="5">
        <f t="shared" si="358"/>
        <v>14.447791290526773</v>
      </c>
      <c r="Y896" s="2">
        <f t="shared" si="359"/>
        <v>8369.074237836921</v>
      </c>
    </row>
    <row r="897" spans="1:25" ht="9.75">
      <c r="A897" s="5">
        <f t="shared" si="337"/>
        <v>883</v>
      </c>
      <c r="B897" s="2">
        <f t="shared" si="338"/>
        <v>6970</v>
      </c>
      <c r="C897" s="2">
        <f t="shared" si="339"/>
        <v>0</v>
      </c>
      <c r="D897" s="3">
        <f t="shared" si="340"/>
        <v>0</v>
      </c>
      <c r="E897" s="2">
        <f t="shared" si="341"/>
        <v>0</v>
      </c>
      <c r="F897" s="2">
        <f t="shared" si="342"/>
        <v>0</v>
      </c>
      <c r="G897" s="2">
        <f t="shared" si="343"/>
        <v>0</v>
      </c>
      <c r="H897" s="5">
        <f t="shared" si="344"/>
        <v>45</v>
      </c>
      <c r="I897" s="2">
        <f t="shared" si="345"/>
        <v>-49.4501906760058</v>
      </c>
      <c r="J897" s="5">
        <f t="shared" si="346"/>
        <v>0.2</v>
      </c>
      <c r="K897" s="2">
        <f t="shared" si="347"/>
        <v>54.90229059049777</v>
      </c>
      <c r="L897" s="5">
        <f t="shared" si="348"/>
        <v>-8.01087819239619</v>
      </c>
      <c r="M897" s="5">
        <f t="shared" si="349"/>
        <v>-0.004227785890241732</v>
      </c>
      <c r="N897" s="2">
        <f t="shared" si="350"/>
        <v>-2650.010990728322</v>
      </c>
      <c r="O897" s="2">
        <f t="shared" si="351"/>
        <v>3087.9531817133316</v>
      </c>
      <c r="P897" s="2">
        <f t="shared" si="352"/>
        <v>4069.1538559551163</v>
      </c>
      <c r="Q897" s="2">
        <f t="shared" si="335"/>
        <v>14648.95388143842</v>
      </c>
      <c r="R897" s="2">
        <f t="shared" si="353"/>
        <v>95103.81830823176</v>
      </c>
      <c r="S897" s="18">
        <f t="shared" si="354"/>
        <v>2352.2884378533877</v>
      </c>
      <c r="T897" s="14">
        <f t="shared" si="355"/>
        <v>5.794087602170187E-06</v>
      </c>
      <c r="U897" s="3">
        <f t="shared" si="356"/>
        <v>194.59692036154283</v>
      </c>
      <c r="V897" s="2">
        <f t="shared" si="336"/>
        <v>-78.40307963845717</v>
      </c>
      <c r="W897" s="2">
        <f t="shared" si="357"/>
        <v>278.79758920973785</v>
      </c>
      <c r="X897" s="5">
        <f t="shared" si="358"/>
        <v>14.595369592288385</v>
      </c>
      <c r="Y897" s="2">
        <f t="shared" si="359"/>
        <v>8212.391455281446</v>
      </c>
    </row>
    <row r="898" spans="1:25" ht="9.75">
      <c r="A898" s="5">
        <f t="shared" si="337"/>
        <v>884</v>
      </c>
      <c r="B898" s="2">
        <f t="shared" si="338"/>
        <v>6970</v>
      </c>
      <c r="C898" s="2">
        <f t="shared" si="339"/>
        <v>0</v>
      </c>
      <c r="D898" s="3">
        <f t="shared" si="340"/>
        <v>0</v>
      </c>
      <c r="E898" s="2">
        <f t="shared" si="341"/>
        <v>0</v>
      </c>
      <c r="F898" s="2">
        <f t="shared" si="342"/>
        <v>0</v>
      </c>
      <c r="G898" s="2">
        <f t="shared" si="343"/>
        <v>0</v>
      </c>
      <c r="H898" s="5">
        <f t="shared" si="344"/>
        <v>45</v>
      </c>
      <c r="I898" s="2">
        <f t="shared" si="345"/>
        <v>-49.36444398347055</v>
      </c>
      <c r="J898" s="5">
        <f t="shared" si="346"/>
        <v>0.2</v>
      </c>
      <c r="K898" s="2">
        <f t="shared" si="347"/>
        <v>77.90609107293727</v>
      </c>
      <c r="L898" s="5">
        <f t="shared" si="348"/>
        <v>-8.016523264568646</v>
      </c>
      <c r="M898" s="5">
        <f t="shared" si="349"/>
        <v>-0.005985235053572726</v>
      </c>
      <c r="N898" s="2">
        <f t="shared" si="350"/>
        <v>-2658.027513992891</v>
      </c>
      <c r="O898" s="2">
        <f t="shared" si="351"/>
        <v>3087.947196478278</v>
      </c>
      <c r="P898" s="2">
        <f t="shared" si="352"/>
        <v>4074.3745720516768</v>
      </c>
      <c r="Q898" s="2">
        <f t="shared" si="335"/>
        <v>14667.748459386037</v>
      </c>
      <c r="R898" s="2">
        <f t="shared" si="353"/>
        <v>92449.79905587115</v>
      </c>
      <c r="S898" s="18">
        <f t="shared" si="354"/>
        <v>2355.3763880424835</v>
      </c>
      <c r="T898" s="14">
        <f t="shared" si="355"/>
        <v>8.200726415408261E-06</v>
      </c>
      <c r="U898" s="3">
        <f t="shared" si="356"/>
        <v>187.0064252997915</v>
      </c>
      <c r="V898" s="2">
        <f t="shared" si="336"/>
        <v>-85.99357470020851</v>
      </c>
      <c r="W898" s="2">
        <f t="shared" si="357"/>
        <v>276.3028111125189</v>
      </c>
      <c r="X898" s="5">
        <f t="shared" si="358"/>
        <v>14.746048205758093</v>
      </c>
      <c r="Y898" s="2">
        <f t="shared" si="359"/>
        <v>8046.763925844058</v>
      </c>
    </row>
    <row r="899" spans="1:25" ht="9.75">
      <c r="A899" s="5">
        <f t="shared" si="337"/>
        <v>885</v>
      </c>
      <c r="B899" s="2">
        <f t="shared" si="338"/>
        <v>6970</v>
      </c>
      <c r="C899" s="2">
        <f t="shared" si="339"/>
        <v>0</v>
      </c>
      <c r="D899" s="3">
        <f t="shared" si="340"/>
        <v>0</v>
      </c>
      <c r="E899" s="2">
        <f t="shared" si="341"/>
        <v>0</v>
      </c>
      <c r="F899" s="2">
        <f t="shared" si="342"/>
        <v>0</v>
      </c>
      <c r="G899" s="2">
        <f t="shared" si="343"/>
        <v>0</v>
      </c>
      <c r="H899" s="5">
        <f t="shared" si="344"/>
        <v>45</v>
      </c>
      <c r="I899" s="2">
        <f t="shared" si="345"/>
        <v>-49.27884045747405</v>
      </c>
      <c r="J899" s="5">
        <f t="shared" si="346"/>
        <v>0.2</v>
      </c>
      <c r="K899" s="2">
        <f t="shared" si="347"/>
        <v>110.66467390820571</v>
      </c>
      <c r="L899" s="5">
        <f t="shared" si="348"/>
        <v>-8.021557043815193</v>
      </c>
      <c r="M899" s="5">
        <f t="shared" si="349"/>
        <v>-0.008482136014734833</v>
      </c>
      <c r="N899" s="2">
        <f t="shared" si="350"/>
        <v>-2666.049071036706</v>
      </c>
      <c r="O899" s="2">
        <f t="shared" si="351"/>
        <v>3087.938714342263</v>
      </c>
      <c r="P899" s="2">
        <f t="shared" si="352"/>
        <v>4079.6057594710587</v>
      </c>
      <c r="Q899" s="2">
        <f t="shared" si="335"/>
        <v>14686.58073409581</v>
      </c>
      <c r="R899" s="2">
        <f t="shared" si="353"/>
        <v>89787.76076335635</v>
      </c>
      <c r="S899" s="18">
        <f t="shared" si="354"/>
        <v>2358.4643309978937</v>
      </c>
      <c r="T899" s="14">
        <f t="shared" si="355"/>
        <v>1.1619178700104273E-05</v>
      </c>
      <c r="U899" s="3">
        <f t="shared" si="356"/>
        <v>180.54121005344132</v>
      </c>
      <c r="V899" s="2">
        <f t="shared" si="336"/>
        <v>-92.45878994655868</v>
      </c>
      <c r="W899" s="2">
        <f t="shared" si="357"/>
        <v>273.3247260320648</v>
      </c>
      <c r="X899" s="5">
        <f t="shared" si="358"/>
        <v>14.925856942018719</v>
      </c>
      <c r="Y899" s="2">
        <f t="shared" si="359"/>
        <v>7951.778892005197</v>
      </c>
    </row>
    <row r="900" spans="1:25" ht="9.75">
      <c r="A900" s="5">
        <f t="shared" si="337"/>
        <v>886</v>
      </c>
      <c r="B900" s="2">
        <f t="shared" si="338"/>
        <v>6970</v>
      </c>
      <c r="C900" s="2">
        <f t="shared" si="339"/>
        <v>0</v>
      </c>
      <c r="D900" s="3">
        <f t="shared" si="340"/>
        <v>0</v>
      </c>
      <c r="E900" s="2">
        <f t="shared" si="341"/>
        <v>0</v>
      </c>
      <c r="F900" s="2">
        <f t="shared" si="342"/>
        <v>0</v>
      </c>
      <c r="G900" s="2">
        <f t="shared" si="343"/>
        <v>0</v>
      </c>
      <c r="H900" s="5">
        <f t="shared" si="344"/>
        <v>45</v>
      </c>
      <c r="I900" s="2">
        <f t="shared" si="345"/>
        <v>-49.19337978912631</v>
      </c>
      <c r="J900" s="5">
        <f t="shared" si="346"/>
        <v>0.2</v>
      </c>
      <c r="K900" s="2">
        <f t="shared" si="347"/>
        <v>157.3632107619145</v>
      </c>
      <c r="L900" s="5">
        <f t="shared" si="348"/>
        <v>-8.025703584096142</v>
      </c>
      <c r="M900" s="5">
        <f t="shared" si="349"/>
        <v>-0.012033311054326255</v>
      </c>
      <c r="N900" s="2">
        <f t="shared" si="350"/>
        <v>-2674.074774620802</v>
      </c>
      <c r="O900" s="2">
        <f t="shared" si="351"/>
        <v>3087.926681031209</v>
      </c>
      <c r="P900" s="2">
        <f t="shared" si="352"/>
        <v>4084.846029863024</v>
      </c>
      <c r="Q900" s="2">
        <f t="shared" si="335"/>
        <v>14705.445707506886</v>
      </c>
      <c r="R900" s="2">
        <f t="shared" si="353"/>
        <v>87117.69884052759</v>
      </c>
      <c r="S900" s="18">
        <f t="shared" si="354"/>
        <v>2361.5522636955807</v>
      </c>
      <c r="T900" s="14">
        <f t="shared" si="355"/>
        <v>1.647990259465528E-05</v>
      </c>
      <c r="U900" s="3">
        <f t="shared" si="356"/>
        <v>187.34986795665463</v>
      </c>
      <c r="V900" s="2">
        <f t="shared" si="336"/>
        <v>-85.65013204334537</v>
      </c>
      <c r="W900" s="2">
        <f t="shared" si="357"/>
        <v>277.4099207739928</v>
      </c>
      <c r="X900" s="5">
        <f t="shared" si="358"/>
        <v>14.724945735415742</v>
      </c>
      <c r="Y900" s="2">
        <f t="shared" si="359"/>
        <v>8038.7404302755385</v>
      </c>
    </row>
    <row r="901" spans="1:25" ht="9.75">
      <c r="A901" s="5">
        <f t="shared" si="337"/>
        <v>887</v>
      </c>
      <c r="B901" s="2">
        <f t="shared" si="338"/>
        <v>6970</v>
      </c>
      <c r="C901" s="2">
        <f t="shared" si="339"/>
        <v>0</v>
      </c>
      <c r="D901" s="3">
        <f t="shared" si="340"/>
        <v>0</v>
      </c>
      <c r="E901" s="2">
        <f t="shared" si="341"/>
        <v>0</v>
      </c>
      <c r="F901" s="2">
        <f t="shared" si="342"/>
        <v>0</v>
      </c>
      <c r="G901" s="2">
        <f t="shared" si="343"/>
        <v>0</v>
      </c>
      <c r="H901" s="5">
        <f t="shared" si="344"/>
        <v>45</v>
      </c>
      <c r="I901" s="2">
        <f t="shared" si="345"/>
        <v>-49.10806162379778</v>
      </c>
      <c r="J901" s="5">
        <f t="shared" si="346"/>
        <v>0.2</v>
      </c>
      <c r="K901" s="2">
        <f t="shared" si="347"/>
        <v>224.00297487235747</v>
      </c>
      <c r="L901" s="5">
        <f t="shared" si="348"/>
        <v>-8.028566894432162</v>
      </c>
      <c r="M901" s="5">
        <f t="shared" si="349"/>
        <v>-0.01708916748616783</v>
      </c>
      <c r="N901" s="2">
        <f t="shared" si="350"/>
        <v>-2682.103341515234</v>
      </c>
      <c r="O901" s="2">
        <f t="shared" si="351"/>
        <v>3087.9095918637227</v>
      </c>
      <c r="P901" s="2">
        <f t="shared" si="352"/>
        <v>4090.0933952773216</v>
      </c>
      <c r="Q901" s="2">
        <f t="shared" si="335"/>
        <v>14724.336222998358</v>
      </c>
      <c r="R901" s="2">
        <f t="shared" si="353"/>
        <v>84439.60978245958</v>
      </c>
      <c r="S901" s="18">
        <f t="shared" si="354"/>
        <v>2364.6401818320282</v>
      </c>
      <c r="T901" s="14">
        <f t="shared" si="355"/>
        <v>2.3398614962379473E-05</v>
      </c>
      <c r="U901" s="3">
        <f t="shared" si="356"/>
        <v>194.1789950547281</v>
      </c>
      <c r="V901" s="2">
        <f t="shared" si="336"/>
        <v>-78.82100494527191</v>
      </c>
      <c r="W901" s="2">
        <f t="shared" si="357"/>
        <v>281.5073970328368</v>
      </c>
      <c r="X901" s="5">
        <f t="shared" si="358"/>
        <v>14.529257271347037</v>
      </c>
      <c r="Y901" s="2">
        <f t="shared" si="359"/>
        <v>8119.389635860745</v>
      </c>
    </row>
    <row r="902" spans="1:25" ht="9.75">
      <c r="A902" s="5">
        <f t="shared" si="337"/>
        <v>888</v>
      </c>
      <c r="B902" s="2">
        <f t="shared" si="338"/>
        <v>6970</v>
      </c>
      <c r="C902" s="2">
        <f t="shared" si="339"/>
        <v>0</v>
      </c>
      <c r="D902" s="3">
        <f t="shared" si="340"/>
        <v>0</v>
      </c>
      <c r="E902" s="2">
        <f t="shared" si="341"/>
        <v>0</v>
      </c>
      <c r="F902" s="2">
        <f t="shared" si="342"/>
        <v>0</v>
      </c>
      <c r="G902" s="2">
        <f t="shared" si="343"/>
        <v>0</v>
      </c>
      <c r="H902" s="5">
        <f t="shared" si="344"/>
        <v>45</v>
      </c>
      <c r="I902" s="2">
        <f t="shared" si="345"/>
        <v>-49.0228855422667</v>
      </c>
      <c r="J902" s="5">
        <f t="shared" si="346"/>
        <v>0.2</v>
      </c>
      <c r="K902" s="2">
        <f t="shared" si="347"/>
        <v>319.1980623049328</v>
      </c>
      <c r="L902" s="5">
        <f t="shared" si="348"/>
        <v>-8.029578165073781</v>
      </c>
      <c r="M902" s="5">
        <f t="shared" si="349"/>
        <v>-0.02429474229201778</v>
      </c>
      <c r="N902" s="2">
        <f t="shared" si="350"/>
        <v>-2690.132919680308</v>
      </c>
      <c r="O902" s="2">
        <f t="shared" si="351"/>
        <v>3087.8852971214305</v>
      </c>
      <c r="P902" s="2">
        <f t="shared" si="352"/>
        <v>4095.3450078993837</v>
      </c>
      <c r="Q902" s="2">
        <f t="shared" si="335"/>
        <v>14743.242028437782</v>
      </c>
      <c r="R902" s="2">
        <f t="shared" si="353"/>
        <v>81753.49165186181</v>
      </c>
      <c r="S902" s="18">
        <f t="shared" si="354"/>
        <v>2367.728079276521</v>
      </c>
      <c r="T902" s="14">
        <f t="shared" si="355"/>
        <v>3.325692359074273E-05</v>
      </c>
      <c r="U902" s="3">
        <f t="shared" si="356"/>
        <v>201.02859628775238</v>
      </c>
      <c r="V902" s="2">
        <f t="shared" si="336"/>
        <v>-71.97140371224762</v>
      </c>
      <c r="W902" s="2">
        <f t="shared" si="357"/>
        <v>285.6171577726514</v>
      </c>
      <c r="X902" s="5">
        <f t="shared" si="358"/>
        <v>14.338581896957466</v>
      </c>
      <c r="Y902" s="2">
        <f t="shared" si="359"/>
        <v>8194.120665441567</v>
      </c>
    </row>
    <row r="903" spans="1:25" ht="9.75">
      <c r="A903" s="5">
        <f t="shared" si="337"/>
        <v>889</v>
      </c>
      <c r="B903" s="2">
        <f t="shared" si="338"/>
        <v>6970</v>
      </c>
      <c r="C903" s="2">
        <f t="shared" si="339"/>
        <v>0</v>
      </c>
      <c r="D903" s="3">
        <f t="shared" si="340"/>
        <v>0</v>
      </c>
      <c r="E903" s="2">
        <f t="shared" si="341"/>
        <v>0</v>
      </c>
      <c r="F903" s="2">
        <f t="shared" si="342"/>
        <v>0</v>
      </c>
      <c r="G903" s="2">
        <f t="shared" si="343"/>
        <v>0</v>
      </c>
      <c r="H903" s="5">
        <f t="shared" si="344"/>
        <v>45</v>
      </c>
      <c r="I903" s="2">
        <f t="shared" si="345"/>
        <v>-48.93785103374871</v>
      </c>
      <c r="J903" s="5">
        <f t="shared" si="346"/>
        <v>0.2</v>
      </c>
      <c r="K903" s="2">
        <f t="shared" si="347"/>
        <v>455.32521998269124</v>
      </c>
      <c r="L903" s="5">
        <f t="shared" si="348"/>
        <v>-8.027919552148198</v>
      </c>
      <c r="M903" s="5">
        <f t="shared" si="349"/>
        <v>-0.03457473178282664</v>
      </c>
      <c r="N903" s="2">
        <f t="shared" si="350"/>
        <v>-2698.160839232456</v>
      </c>
      <c r="O903" s="2">
        <f t="shared" si="351"/>
        <v>3087.8507223896477</v>
      </c>
      <c r="P903" s="2">
        <f t="shared" si="352"/>
        <v>4100.5967856069265</v>
      </c>
      <c r="Q903" s="2">
        <f t="shared" si="335"/>
        <v>14762.148428184935</v>
      </c>
      <c r="R903" s="2">
        <f t="shared" si="353"/>
        <v>79059.34477240543</v>
      </c>
      <c r="S903" s="18">
        <f t="shared" si="354"/>
        <v>2370.8159472862767</v>
      </c>
      <c r="T903" s="14">
        <f t="shared" si="355"/>
        <v>4.731843660686285E-05</v>
      </c>
      <c r="U903" s="3">
        <f t="shared" si="356"/>
        <v>207.89867083036614</v>
      </c>
      <c r="V903" s="2">
        <f t="shared" si="336"/>
        <v>-65.10132916963386</v>
      </c>
      <c r="W903" s="2">
        <f t="shared" si="357"/>
        <v>289.7392024982197</v>
      </c>
      <c r="X903" s="5">
        <f t="shared" si="358"/>
        <v>14.15271647830301</v>
      </c>
      <c r="Y903" s="2">
        <f t="shared" si="359"/>
        <v>8263.29379933791</v>
      </c>
    </row>
    <row r="904" spans="1:25" ht="9.75">
      <c r="A904" s="5">
        <f t="shared" si="337"/>
        <v>890</v>
      </c>
      <c r="B904" s="2">
        <f t="shared" si="338"/>
        <v>6970</v>
      </c>
      <c r="C904" s="2">
        <f t="shared" si="339"/>
        <v>0</v>
      </c>
      <c r="D904" s="3">
        <f t="shared" si="340"/>
        <v>0</v>
      </c>
      <c r="E904" s="2">
        <f t="shared" si="341"/>
        <v>0</v>
      </c>
      <c r="F904" s="2">
        <f t="shared" si="342"/>
        <v>0</v>
      </c>
      <c r="G904" s="2">
        <f t="shared" si="343"/>
        <v>0</v>
      </c>
      <c r="H904" s="5">
        <f t="shared" si="344"/>
        <v>45</v>
      </c>
      <c r="I904" s="2">
        <f t="shared" si="345"/>
        <v>-48.85295745727685</v>
      </c>
      <c r="J904" s="5">
        <f t="shared" si="346"/>
        <v>0.2</v>
      </c>
      <c r="K904" s="2">
        <f t="shared" si="347"/>
        <v>650.1846715068461</v>
      </c>
      <c r="L904" s="5">
        <f t="shared" si="348"/>
        <v>-8.022414010337691</v>
      </c>
      <c r="M904" s="5">
        <f t="shared" si="349"/>
        <v>-0.04925605134572169</v>
      </c>
      <c r="N904" s="2">
        <f t="shared" si="350"/>
        <v>-2706.183253242794</v>
      </c>
      <c r="O904" s="2">
        <f t="shared" si="351"/>
        <v>3087.801466338302</v>
      </c>
      <c r="P904" s="2">
        <f t="shared" si="352"/>
        <v>4105.842872742784</v>
      </c>
      <c r="Q904" s="2">
        <f t="shared" si="335"/>
        <v>14781.034341874021</v>
      </c>
      <c r="R904" s="2">
        <f t="shared" si="353"/>
        <v>76357.1727261678</v>
      </c>
      <c r="S904" s="18">
        <f t="shared" si="354"/>
        <v>2373.903773380641</v>
      </c>
      <c r="T904" s="14">
        <f t="shared" si="355"/>
        <v>6.739611938916188E-05</v>
      </c>
      <c r="U904" s="3">
        <f t="shared" si="356"/>
        <v>214.78920954827208</v>
      </c>
      <c r="V904" s="2">
        <f t="shared" si="336"/>
        <v>-58.21079045172792</v>
      </c>
      <c r="W904" s="2">
        <f t="shared" si="357"/>
        <v>293.8735257289633</v>
      </c>
      <c r="X904" s="5">
        <f t="shared" si="358"/>
        <v>13.971462255941908</v>
      </c>
      <c r="Y904" s="2">
        <f t="shared" si="359"/>
        <v>8327.235451693055</v>
      </c>
    </row>
    <row r="905" spans="1:25" ht="9.75">
      <c r="A905" s="5">
        <f t="shared" si="337"/>
        <v>891</v>
      </c>
      <c r="B905" s="2">
        <f t="shared" si="338"/>
        <v>6970</v>
      </c>
      <c r="C905" s="2">
        <f t="shared" si="339"/>
        <v>0</v>
      </c>
      <c r="D905" s="3">
        <f t="shared" si="340"/>
        <v>0</v>
      </c>
      <c r="E905" s="2">
        <f t="shared" si="341"/>
        <v>0</v>
      </c>
      <c r="F905" s="2">
        <f t="shared" si="342"/>
        <v>0</v>
      </c>
      <c r="G905" s="2">
        <f t="shared" si="343"/>
        <v>0</v>
      </c>
      <c r="H905" s="5">
        <f t="shared" si="344"/>
        <v>45</v>
      </c>
      <c r="I905" s="2">
        <f t="shared" si="345"/>
        <v>-48.76820398634577</v>
      </c>
      <c r="J905" s="5">
        <f t="shared" si="346"/>
        <v>0.2</v>
      </c>
      <c r="K905" s="2">
        <f t="shared" si="347"/>
        <v>929.4008584143586</v>
      </c>
      <c r="L905" s="5">
        <f t="shared" si="348"/>
        <v>-8.011365915805962</v>
      </c>
      <c r="M905" s="5">
        <f t="shared" si="349"/>
        <v>-0.07024463793633229</v>
      </c>
      <c r="N905" s="2">
        <f t="shared" si="350"/>
        <v>-2714.1946191586</v>
      </c>
      <c r="O905" s="2">
        <f t="shared" si="351"/>
        <v>3087.7312217003655</v>
      </c>
      <c r="P905" s="2">
        <f t="shared" si="352"/>
        <v>4111.0748628713545</v>
      </c>
      <c r="Q905" s="2">
        <f t="shared" si="335"/>
        <v>14799.869506336876</v>
      </c>
      <c r="R905" s="2">
        <f t="shared" si="353"/>
        <v>73646.98378996711</v>
      </c>
      <c r="S905" s="18">
        <f t="shared" si="354"/>
        <v>2376.99153972466</v>
      </c>
      <c r="T905" s="14">
        <f t="shared" si="355"/>
        <v>9.609374372943878E-05</v>
      </c>
      <c r="U905" s="3">
        <f t="shared" si="356"/>
        <v>221.70019133558387</v>
      </c>
      <c r="V905" s="2">
        <f t="shared" si="336"/>
        <v>-51.29980866441613</v>
      </c>
      <c r="W905" s="2">
        <f t="shared" si="357"/>
        <v>298.0201148013503</v>
      </c>
      <c r="X905" s="5">
        <f t="shared" si="358"/>
        <v>13.794622103315584</v>
      </c>
      <c r="Y905" s="2">
        <f t="shared" si="359"/>
        <v>8386.236971721786</v>
      </c>
    </row>
    <row r="906" spans="1:25" ht="9.75">
      <c r="A906" s="5">
        <f t="shared" si="337"/>
        <v>892</v>
      </c>
      <c r="B906" s="2">
        <f t="shared" si="338"/>
        <v>6970</v>
      </c>
      <c r="C906" s="2">
        <f t="shared" si="339"/>
        <v>0</v>
      </c>
      <c r="D906" s="3">
        <f t="shared" si="340"/>
        <v>0</v>
      </c>
      <c r="E906" s="2">
        <f t="shared" si="341"/>
        <v>0</v>
      </c>
      <c r="F906" s="2">
        <f t="shared" si="342"/>
        <v>0</v>
      </c>
      <c r="G906" s="2">
        <f t="shared" si="343"/>
        <v>0</v>
      </c>
      <c r="H906" s="5">
        <f t="shared" si="344"/>
        <v>45</v>
      </c>
      <c r="I906" s="2">
        <f t="shared" si="345"/>
        <v>-48.68358952948955</v>
      </c>
      <c r="J906" s="5">
        <f t="shared" si="346"/>
        <v>0.2</v>
      </c>
      <c r="K906" s="2">
        <f t="shared" si="347"/>
        <v>1329.8949764128183</v>
      </c>
      <c r="L906" s="5">
        <f t="shared" si="348"/>
        <v>-7.992330323796783</v>
      </c>
      <c r="M906" s="5">
        <f t="shared" si="349"/>
        <v>-0.10028069496006027</v>
      </c>
      <c r="N906" s="2">
        <f t="shared" si="350"/>
        <v>-2722.186949482397</v>
      </c>
      <c r="O906" s="2">
        <f t="shared" si="351"/>
        <v>3087.6309410054055</v>
      </c>
      <c r="P906" s="2">
        <f t="shared" si="352"/>
        <v>4116.280677478906</v>
      </c>
      <c r="Q906" s="2">
        <f t="shared" si="335"/>
        <v>14818.610438924063</v>
      </c>
      <c r="R906" s="2">
        <f t="shared" si="353"/>
        <v>70928.79300564661</v>
      </c>
      <c r="S906" s="18">
        <f t="shared" si="354"/>
        <v>2380.079220806013</v>
      </c>
      <c r="T906" s="14">
        <f t="shared" si="355"/>
        <v>0.0001371545437006094</v>
      </c>
      <c r="U906" s="3">
        <f t="shared" si="356"/>
        <v>228.63157783560115</v>
      </c>
      <c r="V906" s="2">
        <f t="shared" si="336"/>
        <v>-44.36842216439885</v>
      </c>
      <c r="W906" s="2">
        <f t="shared" si="357"/>
        <v>302.1789467013607</v>
      </c>
      <c r="X906" s="5">
        <f t="shared" si="358"/>
        <v>13.621996907504512</v>
      </c>
      <c r="Y906" s="2">
        <f t="shared" si="359"/>
        <v>8440.551811371577</v>
      </c>
    </row>
    <row r="907" spans="1:25" ht="9.75">
      <c r="A907" s="5">
        <f t="shared" si="337"/>
        <v>893</v>
      </c>
      <c r="B907" s="2">
        <f t="shared" si="338"/>
        <v>6970</v>
      </c>
      <c r="C907" s="2">
        <f t="shared" si="339"/>
        <v>0</v>
      </c>
      <c r="D907" s="3">
        <f t="shared" si="340"/>
        <v>0</v>
      </c>
      <c r="E907" s="2">
        <f t="shared" si="341"/>
        <v>0</v>
      </c>
      <c r="F907" s="2">
        <f t="shared" si="342"/>
        <v>0</v>
      </c>
      <c r="G907" s="2">
        <f t="shared" si="343"/>
        <v>0</v>
      </c>
      <c r="H907" s="5">
        <f t="shared" si="344"/>
        <v>45</v>
      </c>
      <c r="I907" s="2">
        <f t="shared" si="345"/>
        <v>-48.59911261621637</v>
      </c>
      <c r="J907" s="5">
        <f t="shared" si="346"/>
        <v>0.2</v>
      </c>
      <c r="K907" s="2">
        <f t="shared" si="347"/>
        <v>1904.910210869934</v>
      </c>
      <c r="L907" s="5">
        <f t="shared" si="348"/>
        <v>-7.961778690373712</v>
      </c>
      <c r="M907" s="5">
        <f t="shared" si="349"/>
        <v>-0.14330741797720503</v>
      </c>
      <c r="N907" s="2">
        <f t="shared" si="350"/>
        <v>-2730.1487281727705</v>
      </c>
      <c r="O907" s="2">
        <f t="shared" si="351"/>
        <v>3087.4876335874283</v>
      </c>
      <c r="P907" s="2">
        <f t="shared" si="352"/>
        <v>4121.442947014879</v>
      </c>
      <c r="Q907" s="2">
        <f t="shared" si="335"/>
        <v>14837.194609253564</v>
      </c>
      <c r="R907" s="2">
        <f t="shared" si="353"/>
        <v>68202.62516681902</v>
      </c>
      <c r="S907" s="18">
        <f t="shared" si="354"/>
        <v>2383.166780093309</v>
      </c>
      <c r="T907" s="14">
        <f t="shared" si="355"/>
        <v>0.0001959651029911781</v>
      </c>
      <c r="U907" s="3">
        <f t="shared" si="356"/>
        <v>235.5833058246115</v>
      </c>
      <c r="V907" s="2">
        <f t="shared" si="336"/>
        <v>-37.4166941753885</v>
      </c>
      <c r="W907" s="2">
        <f t="shared" si="357"/>
        <v>306.3499834947669</v>
      </c>
      <c r="X907" s="5">
        <f t="shared" si="358"/>
        <v>13.453380672649137</v>
      </c>
      <c r="Y907" s="2">
        <f t="shared" si="359"/>
        <v>8490.390434313456</v>
      </c>
    </row>
    <row r="908" spans="1:25" ht="9.75">
      <c r="A908" s="5">
        <f t="shared" si="337"/>
        <v>894</v>
      </c>
      <c r="B908" s="2">
        <f t="shared" si="338"/>
        <v>6970</v>
      </c>
      <c r="C908" s="2">
        <f t="shared" si="339"/>
        <v>0</v>
      </c>
      <c r="D908" s="3">
        <f t="shared" si="340"/>
        <v>0</v>
      </c>
      <c r="E908" s="2">
        <f t="shared" si="341"/>
        <v>0</v>
      </c>
      <c r="F908" s="2">
        <f t="shared" si="342"/>
        <v>0</v>
      </c>
      <c r="G908" s="2">
        <f t="shared" si="343"/>
        <v>0</v>
      </c>
      <c r="H908" s="5">
        <f t="shared" si="344"/>
        <v>45</v>
      </c>
      <c r="I908" s="2">
        <f t="shared" si="345"/>
        <v>-48.51477123302517</v>
      </c>
      <c r="J908" s="5">
        <f t="shared" si="346"/>
        <v>0.2</v>
      </c>
      <c r="K908" s="2">
        <f t="shared" si="347"/>
        <v>2731.2856876050423</v>
      </c>
      <c r="L908" s="5">
        <f t="shared" si="348"/>
        <v>-7.914614368966235</v>
      </c>
      <c r="M908" s="5">
        <f t="shared" si="349"/>
        <v>-0.2050039058571962</v>
      </c>
      <c r="N908" s="2">
        <f t="shared" si="350"/>
        <v>-2738.063342541737</v>
      </c>
      <c r="O908" s="2">
        <f t="shared" si="351"/>
        <v>3087.282629681571</v>
      </c>
      <c r="P908" s="2">
        <f t="shared" si="352"/>
        <v>4126.536671750826</v>
      </c>
      <c r="Q908" s="2">
        <f t="shared" si="335"/>
        <v>14855.532018302974</v>
      </c>
      <c r="R908" s="2">
        <f t="shared" si="353"/>
        <v>65468.51913146177</v>
      </c>
      <c r="S908" s="18">
        <f t="shared" si="354"/>
        <v>2386.254165224944</v>
      </c>
      <c r="T908" s="14">
        <f t="shared" si="355"/>
        <v>0.00028028414145560315</v>
      </c>
      <c r="U908" s="3">
        <f t="shared" si="356"/>
        <v>242.55527621477248</v>
      </c>
      <c r="V908" s="2">
        <f t="shared" si="336"/>
        <v>-30.444723785227524</v>
      </c>
      <c r="W908" s="2">
        <f t="shared" si="357"/>
        <v>310.5331657288635</v>
      </c>
      <c r="X908" s="5">
        <f t="shared" si="358"/>
        <v>13.288553775134725</v>
      </c>
      <c r="Y908" s="2">
        <f t="shared" si="359"/>
        <v>8535.91205318461</v>
      </c>
    </row>
    <row r="909" spans="1:25" ht="9.75">
      <c r="A909" s="5">
        <f t="shared" si="337"/>
        <v>895</v>
      </c>
      <c r="B909" s="2">
        <f t="shared" si="338"/>
        <v>6970</v>
      </c>
      <c r="C909" s="2">
        <f t="shared" si="339"/>
        <v>0</v>
      </c>
      <c r="D909" s="3">
        <f t="shared" si="340"/>
        <v>0</v>
      </c>
      <c r="E909" s="2">
        <f t="shared" si="341"/>
        <v>0</v>
      </c>
      <c r="F909" s="2">
        <f t="shared" si="342"/>
        <v>0</v>
      </c>
      <c r="G909" s="2">
        <f t="shared" si="343"/>
        <v>0</v>
      </c>
      <c r="H909" s="5">
        <f t="shared" si="344"/>
        <v>45</v>
      </c>
      <c r="I909" s="2">
        <f t="shared" si="345"/>
        <v>-48.43056258742396</v>
      </c>
      <c r="J909" s="5">
        <f t="shared" si="346"/>
        <v>0.2</v>
      </c>
      <c r="K909" s="2">
        <f t="shared" si="347"/>
        <v>3919.9842890109126</v>
      </c>
      <c r="L909" s="5">
        <f t="shared" si="348"/>
        <v>-7.843470200006398</v>
      </c>
      <c r="M909" s="5">
        <f t="shared" si="349"/>
        <v>-0.2935555430404236</v>
      </c>
      <c r="N909" s="2">
        <f t="shared" si="350"/>
        <v>-2745.906812741743</v>
      </c>
      <c r="O909" s="2">
        <f t="shared" si="351"/>
        <v>3086.9890741385307</v>
      </c>
      <c r="P909" s="2">
        <f t="shared" si="352"/>
        <v>4131.525840184493</v>
      </c>
      <c r="Q909" s="2">
        <f t="shared" si="335"/>
        <v>14873.493024664176</v>
      </c>
      <c r="R909" s="2">
        <f t="shared" si="353"/>
        <v>62726.53405382003</v>
      </c>
      <c r="S909" s="18">
        <f t="shared" si="354"/>
        <v>2389.341301076854</v>
      </c>
      <c r="T909" s="14">
        <f t="shared" si="355"/>
        <v>0.000401297260185364</v>
      </c>
      <c r="U909" s="3">
        <f t="shared" si="356"/>
        <v>249.54733816275893</v>
      </c>
      <c r="V909" s="2">
        <f t="shared" si="336"/>
        <v>-23.452661837241067</v>
      </c>
      <c r="W909" s="2">
        <f t="shared" si="357"/>
        <v>314.7284028976553</v>
      </c>
      <c r="X909" s="5">
        <f t="shared" si="358"/>
        <v>13.127273554424002</v>
      </c>
      <c r="Y909" s="2">
        <f t="shared" si="359"/>
        <v>8577.211868423141</v>
      </c>
    </row>
    <row r="910" spans="1:25" ht="9.75">
      <c r="A910" s="5">
        <f t="shared" si="337"/>
        <v>896</v>
      </c>
      <c r="B910" s="2">
        <f t="shared" si="338"/>
        <v>6970</v>
      </c>
      <c r="C910" s="2">
        <f t="shared" si="339"/>
        <v>0</v>
      </c>
      <c r="D910" s="3">
        <f t="shared" si="340"/>
        <v>0</v>
      </c>
      <c r="E910" s="2">
        <f t="shared" si="341"/>
        <v>0</v>
      </c>
      <c r="F910" s="2">
        <f t="shared" si="342"/>
        <v>0</v>
      </c>
      <c r="G910" s="2">
        <f t="shared" si="343"/>
        <v>0</v>
      </c>
      <c r="H910" s="5">
        <f t="shared" si="344"/>
        <v>45</v>
      </c>
      <c r="I910" s="2">
        <f t="shared" si="345"/>
        <v>-48.346482768002204</v>
      </c>
      <c r="J910" s="5">
        <f t="shared" si="346"/>
        <v>0.2</v>
      </c>
      <c r="K910" s="2">
        <f t="shared" si="347"/>
        <v>5631.320625857837</v>
      </c>
      <c r="L910" s="5">
        <f t="shared" si="348"/>
        <v>-7.73769029100156</v>
      </c>
      <c r="M910" s="5">
        <f t="shared" si="349"/>
        <v>-0.4207675398596809</v>
      </c>
      <c r="N910" s="2">
        <f t="shared" si="350"/>
        <v>-2753.6445030327445</v>
      </c>
      <c r="O910" s="2">
        <f t="shared" si="351"/>
        <v>3086.568306598671</v>
      </c>
      <c r="P910" s="2">
        <f t="shared" si="352"/>
        <v>4136.358538664394</v>
      </c>
      <c r="Q910" s="2">
        <f t="shared" si="335"/>
        <v>14890.890739191816</v>
      </c>
      <c r="R910" s="2">
        <f t="shared" si="353"/>
        <v>59976.75839593279</v>
      </c>
      <c r="S910" s="18">
        <f t="shared" si="354"/>
        <v>2392.4280797672227</v>
      </c>
      <c r="T910" s="14">
        <f t="shared" si="355"/>
        <v>0.0005751441642057195</v>
      </c>
      <c r="U910" s="3">
        <f t="shared" si="356"/>
        <v>256.5592660903714</v>
      </c>
      <c r="V910" s="2">
        <f t="shared" si="336"/>
        <v>-16.44073390962859</v>
      </c>
      <c r="W910" s="2">
        <f t="shared" si="357"/>
        <v>318.93555965422286</v>
      </c>
      <c r="X910" s="5">
        <f t="shared" si="358"/>
        <v>12.969261073142386</v>
      </c>
      <c r="Y910" s="2">
        <f t="shared" si="359"/>
        <v>8614.301889694168</v>
      </c>
    </row>
    <row r="911" spans="1:25" ht="9.75">
      <c r="A911" s="5">
        <f t="shared" si="337"/>
        <v>897</v>
      </c>
      <c r="B911" s="2">
        <f t="shared" si="338"/>
        <v>6970</v>
      </c>
      <c r="C911" s="2">
        <f t="shared" si="339"/>
        <v>0</v>
      </c>
      <c r="D911" s="3">
        <f t="shared" si="340"/>
        <v>0</v>
      </c>
      <c r="E911" s="2">
        <f t="shared" si="341"/>
        <v>0</v>
      </c>
      <c r="F911" s="2">
        <f t="shared" si="342"/>
        <v>0</v>
      </c>
      <c r="G911" s="2">
        <f t="shared" si="343"/>
        <v>0</v>
      </c>
      <c r="H911" s="5">
        <f t="shared" si="344"/>
        <v>45</v>
      </c>
      <c r="I911" s="2">
        <f t="shared" si="345"/>
        <v>-48.26252625429449</v>
      </c>
      <c r="J911" s="5">
        <f t="shared" si="346"/>
        <v>0.2</v>
      </c>
      <c r="K911" s="2">
        <f t="shared" si="347"/>
        <v>8096.958050734919</v>
      </c>
      <c r="L911" s="5">
        <f t="shared" si="348"/>
        <v>-7.581854876651713</v>
      </c>
      <c r="M911" s="5">
        <f t="shared" si="349"/>
        <v>-0.6036734782937315</v>
      </c>
      <c r="N911" s="2">
        <f t="shared" si="350"/>
        <v>-2761.226357909396</v>
      </c>
      <c r="O911" s="2">
        <f t="shared" si="351"/>
        <v>3085.964633120377</v>
      </c>
      <c r="P911" s="2">
        <f t="shared" si="352"/>
        <v>4140.9598786372435</v>
      </c>
      <c r="Q911" s="2">
        <f aca="true" t="shared" si="360" ref="Q911:Q974">P911*3.6</f>
        <v>14907.455563094078</v>
      </c>
      <c r="R911" s="2">
        <f t="shared" si="353"/>
        <v>57219.32296546172</v>
      </c>
      <c r="S911" s="18">
        <f t="shared" si="354"/>
        <v>2395.514346237082</v>
      </c>
      <c r="T911" s="14">
        <f t="shared" si="355"/>
        <v>0.0008251305346136437</v>
      </c>
      <c r="U911" s="3">
        <f t="shared" si="356"/>
        <v>263.59072643807264</v>
      </c>
      <c r="V911" s="2">
        <f aca="true" t="shared" si="361" ref="V911:V974">U911-273</f>
        <v>-9.409273561927364</v>
      </c>
      <c r="W911" s="2">
        <f t="shared" si="357"/>
        <v>323.15443586284357</v>
      </c>
      <c r="X911" s="5">
        <f t="shared" si="358"/>
        <v>12.814182381809516</v>
      </c>
      <c r="Y911" s="2">
        <f t="shared" si="359"/>
        <v>8647.08257702396</v>
      </c>
    </row>
    <row r="912" spans="1:25" ht="9.75">
      <c r="A912" s="5">
        <f aca="true" t="shared" si="362" ref="A912:A975">A911+$T$2</f>
        <v>898</v>
      </c>
      <c r="B912" s="2">
        <f aca="true" t="shared" si="363" ref="B912:B975">IF(N911&gt;=0,IF(C911&gt;0,B911-E911,$E$2+$E$3),$E$3)</f>
        <v>6970</v>
      </c>
      <c r="C912" s="2">
        <f aca="true" t="shared" si="364" ref="C912:C975">IF(C911-E911&gt;0,C911-E911,0)</f>
        <v>0</v>
      </c>
      <c r="D912" s="3">
        <f aca="true" t="shared" si="365" ref="D912:D975">IF(C912&gt;0,IF($K$7=1,$K$9*($K$8-$E$4)/($K$8-C912),$K$9),0)</f>
        <v>0</v>
      </c>
      <c r="E912" s="2">
        <f aca="true" t="shared" si="366" ref="E912:E975">IF(C912&gt;0,IF($K$7=1,$T$2*$K$2*POWER(D912/$K$9,0.5),$T$2*$K$2),0)</f>
        <v>0</v>
      </c>
      <c r="F912" s="2">
        <f aca="true" t="shared" si="367" ref="F912:F975">IF(C912&gt;0,$K$3*POWER((E912/$T$2)/$K$2,2),0)</f>
        <v>0</v>
      </c>
      <c r="G912" s="2">
        <f aca="true" t="shared" si="368" ref="G912:G975">IF(F912&gt;0,F912+(1.22-T911)/1.22*($K$4-$K$3)*F912/$K$3,0)</f>
        <v>0</v>
      </c>
      <c r="H912" s="5">
        <f aca="true" t="shared" si="369" ref="H912:H975">IF(R911&lt;$Q$5,R911*$Q$4/$Q$5,IF(R911&lt;$Q$7,$Q$4+(R911-$Q$5)*($Q$6-$Q$4)/($Q$7-$Q$5),$Q$6))</f>
        <v>45</v>
      </c>
      <c r="I912" s="2">
        <f aca="true" t="shared" si="370" ref="I912:I975">IF(ABS(N911)&gt;0,ATAN(O911/N911)*180/3.1416,0)</f>
        <v>-48.17868520938957</v>
      </c>
      <c r="J912" s="5">
        <f aca="true" t="shared" si="371" ref="J912:J975">$E$6*(IF(X912&lt;0.8,1,IF(X912&lt;1,1+1*(X912-0.8)/0.2,IF(X912&lt;2,0.8+1*(2-X912),0.8))))</f>
        <v>0.2</v>
      </c>
      <c r="K912" s="2">
        <f aca="true" t="shared" si="372" ref="K912:K975">0.5*P912*P912*T912*J912*3.14/4*POWER($E$5,2)</f>
        <v>11651.60703688569</v>
      </c>
      <c r="L912" s="5">
        <f aca="true" t="shared" si="373" ref="L912:L975">(G912*COS(H911*3.1416/180)-(K911*COS(I911*3.1416/180)*IF(N911&gt;0,1,-1)))/B912-9.78*POWER(6378000/(6378000+R911),2)+POWER(O911,2)/(6378000+R911)</f>
        <v>-7.3536460390127765</v>
      </c>
      <c r="M912" s="5">
        <f aca="true" t="shared" si="374" ref="M912:M975">(G912*SIN(H911*3.1416/180)-ABS(K911*SIN(I911*3.1416/180)))/B912</f>
        <v>-0.8668557361825336</v>
      </c>
      <c r="N912" s="2">
        <f t="shared" si="350"/>
        <v>-2768.580003948409</v>
      </c>
      <c r="O912" s="2">
        <f t="shared" si="351"/>
        <v>3085.0977773841946</v>
      </c>
      <c r="P912" s="2">
        <f t="shared" si="352"/>
        <v>4145.221771423559</v>
      </c>
      <c r="Q912" s="2">
        <f t="shared" si="360"/>
        <v>14922.798377124815</v>
      </c>
      <c r="R912" s="2">
        <f t="shared" si="353"/>
        <v>54454.419784532816</v>
      </c>
      <c r="S912" s="18">
        <f t="shared" si="354"/>
        <v>2398.599877442334</v>
      </c>
      <c r="T912" s="14">
        <f t="shared" si="355"/>
        <v>0.001184931113371861</v>
      </c>
      <c r="U912" s="3">
        <f t="shared" si="356"/>
        <v>270.64122954944133</v>
      </c>
      <c r="V912" s="2">
        <f t="shared" si="361"/>
        <v>-2.3587704505586657</v>
      </c>
      <c r="W912" s="2">
        <f t="shared" si="357"/>
        <v>327.38473772966483</v>
      </c>
      <c r="X912" s="5">
        <f t="shared" si="358"/>
        <v>12.661621919731765</v>
      </c>
      <c r="Y912" s="2">
        <f t="shared" si="359"/>
        <v>8675.301347181976</v>
      </c>
    </row>
    <row r="913" spans="1:25" ht="9.75">
      <c r="A913" s="5">
        <f t="shared" si="362"/>
        <v>899</v>
      </c>
      <c r="B913" s="2">
        <f t="shared" si="363"/>
        <v>6970</v>
      </c>
      <c r="C913" s="2">
        <f t="shared" si="364"/>
        <v>0</v>
      </c>
      <c r="D913" s="3">
        <f t="shared" si="365"/>
        <v>0</v>
      </c>
      <c r="E913" s="2">
        <f t="shared" si="366"/>
        <v>0</v>
      </c>
      <c r="F913" s="2">
        <f t="shared" si="367"/>
        <v>0</v>
      </c>
      <c r="G913" s="2">
        <f t="shared" si="368"/>
        <v>0</v>
      </c>
      <c r="H913" s="5">
        <f t="shared" si="369"/>
        <v>45</v>
      </c>
      <c r="I913" s="2">
        <f t="shared" si="370"/>
        <v>-48.09494845805488</v>
      </c>
      <c r="J913" s="5">
        <f t="shared" si="371"/>
        <v>0.2</v>
      </c>
      <c r="K913" s="2">
        <f t="shared" si="372"/>
        <v>16778.52112383944</v>
      </c>
      <c r="L913" s="5">
        <f t="shared" si="373"/>
        <v>-7.020767108543163</v>
      </c>
      <c r="M913" s="5">
        <f t="shared" si="374"/>
        <v>-1.2457846427564443</v>
      </c>
      <c r="N913" s="2">
        <f t="shared" si="350"/>
        <v>-2775.600771056952</v>
      </c>
      <c r="O913" s="2">
        <f t="shared" si="351"/>
        <v>3083.851992741438</v>
      </c>
      <c r="P913" s="2">
        <f t="shared" si="352"/>
        <v>4148.988160193674</v>
      </c>
      <c r="Q913" s="2">
        <f t="shared" si="360"/>
        <v>14936.357376697228</v>
      </c>
      <c r="R913" s="2">
        <f t="shared" si="353"/>
        <v>51682.32939703014</v>
      </c>
      <c r="S913" s="18">
        <f t="shared" si="354"/>
        <v>2401.684352327397</v>
      </c>
      <c r="T913" s="14">
        <f t="shared" si="355"/>
        <v>0.0017032253132834817</v>
      </c>
      <c r="U913" s="3">
        <f t="shared" si="356"/>
        <v>277.71006003757316</v>
      </c>
      <c r="V913" s="2">
        <f t="shared" si="361"/>
        <v>4.710060037573157</v>
      </c>
      <c r="W913" s="2">
        <f t="shared" si="357"/>
        <v>331.6260360225439</v>
      </c>
      <c r="X913" s="5">
        <f t="shared" si="358"/>
        <v>12.511044699492855</v>
      </c>
      <c r="Y913" s="2">
        <f t="shared" si="359"/>
        <v>8698.492332321846</v>
      </c>
    </row>
    <row r="914" spans="1:25" ht="9.75">
      <c r="A914" s="5">
        <f t="shared" si="362"/>
        <v>900</v>
      </c>
      <c r="B914" s="2">
        <f t="shared" si="363"/>
        <v>6970</v>
      </c>
      <c r="C914" s="2">
        <f t="shared" si="364"/>
        <v>0</v>
      </c>
      <c r="D914" s="3">
        <f t="shared" si="365"/>
        <v>0</v>
      </c>
      <c r="E914" s="2">
        <f t="shared" si="366"/>
        <v>0</v>
      </c>
      <c r="F914" s="2">
        <f t="shared" si="367"/>
        <v>0</v>
      </c>
      <c r="G914" s="2">
        <f t="shared" si="368"/>
        <v>0</v>
      </c>
      <c r="H914" s="5">
        <f t="shared" si="369"/>
        <v>45</v>
      </c>
      <c r="I914" s="2">
        <f t="shared" si="370"/>
        <v>-48.01130000930068</v>
      </c>
      <c r="J914" s="5">
        <f t="shared" si="371"/>
        <v>0.2</v>
      </c>
      <c r="K914" s="2">
        <f t="shared" si="372"/>
        <v>24174.381123986015</v>
      </c>
      <c r="L914" s="5">
        <f t="shared" si="373"/>
        <v>-6.53651368842173</v>
      </c>
      <c r="M914" s="5">
        <f t="shared" si="374"/>
        <v>-1.7916041646867276</v>
      </c>
      <c r="N914" s="2">
        <f t="shared" si="350"/>
        <v>-2782.1372847453736</v>
      </c>
      <c r="O914" s="2">
        <f t="shared" si="351"/>
        <v>3082.0603885767514</v>
      </c>
      <c r="P914" s="2">
        <f t="shared" si="352"/>
        <v>4152.033731799904</v>
      </c>
      <c r="Q914" s="2">
        <f t="shared" si="360"/>
        <v>14947.321434479654</v>
      </c>
      <c r="R914" s="2">
        <f t="shared" si="353"/>
        <v>48903.460369128974</v>
      </c>
      <c r="S914" s="18">
        <f t="shared" si="354"/>
        <v>2404.767308518056</v>
      </c>
      <c r="T914" s="14">
        <f t="shared" si="355"/>
        <v>0.0024503968945944563</v>
      </c>
      <c r="U914" s="3">
        <f t="shared" si="356"/>
        <v>279.1051353745005</v>
      </c>
      <c r="V914" s="2">
        <f t="shared" si="361"/>
        <v>6.105135374500492</v>
      </c>
      <c r="W914" s="2">
        <f t="shared" si="357"/>
        <v>332.4630812247003</v>
      </c>
      <c r="X914" s="5">
        <f t="shared" si="358"/>
        <v>12.488706164019721</v>
      </c>
      <c r="Y914" s="2">
        <f t="shared" si="359"/>
        <v>8712.386897739592</v>
      </c>
    </row>
    <row r="915" spans="1:25" ht="9.75">
      <c r="A915" s="5">
        <f t="shared" si="362"/>
        <v>901</v>
      </c>
      <c r="B915" s="2">
        <f t="shared" si="363"/>
        <v>6970</v>
      </c>
      <c r="C915" s="2">
        <f t="shared" si="364"/>
        <v>0</v>
      </c>
      <c r="D915" s="3">
        <f t="shared" si="365"/>
        <v>0</v>
      </c>
      <c r="E915" s="2">
        <f t="shared" si="366"/>
        <v>0</v>
      </c>
      <c r="F915" s="2">
        <f t="shared" si="367"/>
        <v>0</v>
      </c>
      <c r="G915" s="2">
        <f t="shared" si="368"/>
        <v>0</v>
      </c>
      <c r="H915" s="5">
        <f t="shared" si="369"/>
        <v>45</v>
      </c>
      <c r="I915" s="2">
        <f t="shared" si="370"/>
        <v>-47.92771691863174</v>
      </c>
      <c r="J915" s="5">
        <f t="shared" si="371"/>
        <v>0.2</v>
      </c>
      <c r="K915" s="2">
        <f t="shared" si="372"/>
        <v>34840.90975306986</v>
      </c>
      <c r="L915" s="5">
        <f t="shared" si="373"/>
        <v>-5.833446089559728</v>
      </c>
      <c r="M915" s="5">
        <f t="shared" si="374"/>
        <v>-2.5779466018342916</v>
      </c>
      <c r="N915" s="2">
        <f t="shared" si="350"/>
        <v>-2787.9707308349334</v>
      </c>
      <c r="O915" s="2">
        <f t="shared" si="351"/>
        <v>3079.482441974917</v>
      </c>
      <c r="P915" s="2">
        <f t="shared" si="352"/>
        <v>4154.033329960663</v>
      </c>
      <c r="Q915" s="2">
        <f t="shared" si="360"/>
        <v>14954.519987858386</v>
      </c>
      <c r="R915" s="2">
        <f t="shared" si="353"/>
        <v>46118.40636133882</v>
      </c>
      <c r="S915" s="18">
        <f t="shared" si="354"/>
        <v>2407.8480799333315</v>
      </c>
      <c r="T915" s="14">
        <f t="shared" si="355"/>
        <v>0.0035281931138208353</v>
      </c>
      <c r="U915" s="3">
        <f t="shared" si="356"/>
        <v>271.75259279393447</v>
      </c>
      <c r="V915" s="2">
        <f t="shared" si="361"/>
        <v>-1.2474072060655317</v>
      </c>
      <c r="W915" s="2">
        <f t="shared" si="357"/>
        <v>328.05155567636064</v>
      </c>
      <c r="X915" s="5">
        <f t="shared" si="358"/>
        <v>12.662745407184795</v>
      </c>
      <c r="Y915" s="2">
        <f t="shared" si="359"/>
        <v>8713.593080949706</v>
      </c>
    </row>
    <row r="916" spans="1:25" ht="9.75">
      <c r="A916" s="5">
        <f t="shared" si="362"/>
        <v>902</v>
      </c>
      <c r="B916" s="2">
        <f t="shared" si="363"/>
        <v>6970</v>
      </c>
      <c r="C916" s="2">
        <f t="shared" si="364"/>
        <v>0</v>
      </c>
      <c r="D916" s="3">
        <f t="shared" si="365"/>
        <v>0</v>
      </c>
      <c r="E916" s="2">
        <f t="shared" si="366"/>
        <v>0</v>
      </c>
      <c r="F916" s="2">
        <f t="shared" si="367"/>
        <v>0</v>
      </c>
      <c r="G916" s="2">
        <f t="shared" si="368"/>
        <v>0</v>
      </c>
      <c r="H916" s="5">
        <f t="shared" si="369"/>
        <v>45</v>
      </c>
      <c r="I916" s="2">
        <f t="shared" si="370"/>
        <v>-47.844166192832304</v>
      </c>
      <c r="J916" s="5">
        <f t="shared" si="371"/>
        <v>0.2</v>
      </c>
      <c r="K916" s="2">
        <f t="shared" si="372"/>
        <v>50212.22036246734</v>
      </c>
      <c r="L916" s="5">
        <f t="shared" si="373"/>
        <v>-4.81443807051303</v>
      </c>
      <c r="M916" s="5">
        <f t="shared" si="374"/>
        <v>-3.7105388170862392</v>
      </c>
      <c r="N916" s="2">
        <f t="shared" si="350"/>
        <v>-2792.7851689054464</v>
      </c>
      <c r="O916" s="2">
        <f t="shared" si="351"/>
        <v>3075.771903157831</v>
      </c>
      <c r="P916" s="2">
        <f t="shared" si="352"/>
        <v>4154.5182392081715</v>
      </c>
      <c r="Q916" s="2">
        <f t="shared" si="360"/>
        <v>14956.265661149419</v>
      </c>
      <c r="R916" s="2">
        <f t="shared" si="353"/>
        <v>43328.02841146863</v>
      </c>
      <c r="S916" s="18">
        <f t="shared" si="354"/>
        <v>2410.925707105898</v>
      </c>
      <c r="T916" s="14">
        <f t="shared" si="355"/>
        <v>0.005083594499801355</v>
      </c>
      <c r="U916" s="3">
        <f t="shared" si="356"/>
        <v>264.3859950062772</v>
      </c>
      <c r="V916" s="2">
        <f t="shared" si="361"/>
        <v>-8.614004993722801</v>
      </c>
      <c r="W916" s="2">
        <f t="shared" si="357"/>
        <v>323.6315970037663</v>
      </c>
      <c r="X916" s="5">
        <f t="shared" si="358"/>
        <v>12.837183630002057</v>
      </c>
      <c r="Y916" s="2">
        <f t="shared" si="359"/>
        <v>8705.193243370713</v>
      </c>
    </row>
    <row r="917" spans="1:25" ht="9.75">
      <c r="A917" s="5">
        <f t="shared" si="362"/>
        <v>903</v>
      </c>
      <c r="B917" s="2">
        <f t="shared" si="363"/>
        <v>6970</v>
      </c>
      <c r="C917" s="2">
        <f t="shared" si="364"/>
        <v>0</v>
      </c>
      <c r="D917" s="3">
        <f t="shared" si="365"/>
        <v>0</v>
      </c>
      <c r="E917" s="2">
        <f t="shared" si="366"/>
        <v>0</v>
      </c>
      <c r="F917" s="2">
        <f t="shared" si="367"/>
        <v>0</v>
      </c>
      <c r="G917" s="2">
        <f t="shared" si="368"/>
        <v>0</v>
      </c>
      <c r="H917" s="5">
        <f t="shared" si="369"/>
        <v>45</v>
      </c>
      <c r="I917" s="2">
        <f t="shared" si="370"/>
        <v>-47.76060030626609</v>
      </c>
      <c r="J917" s="5">
        <f t="shared" si="371"/>
        <v>0.2</v>
      </c>
      <c r="K917" s="2">
        <f t="shared" si="372"/>
        <v>72327.49431368193</v>
      </c>
      <c r="L917" s="5">
        <f t="shared" si="373"/>
        <v>-3.3402080370106813</v>
      </c>
      <c r="M917" s="5">
        <f t="shared" si="374"/>
        <v>-5.340530546729691</v>
      </c>
      <c r="N917" s="2">
        <f t="shared" si="350"/>
        <v>-2796.125376942457</v>
      </c>
      <c r="O917" s="2">
        <f t="shared" si="351"/>
        <v>3070.4313726111013</v>
      </c>
      <c r="P917" s="2">
        <f t="shared" si="352"/>
        <v>4152.814218996088</v>
      </c>
      <c r="Q917" s="2">
        <f t="shared" si="360"/>
        <v>14950.131188385918</v>
      </c>
      <c r="R917" s="2">
        <f t="shared" si="353"/>
        <v>40533.57313854468</v>
      </c>
      <c r="S917" s="18">
        <f t="shared" si="354"/>
        <v>2413.9988087437823</v>
      </c>
      <c r="T917" s="14">
        <f t="shared" si="355"/>
        <v>0.00732860355661402</v>
      </c>
      <c r="U917" s="3">
        <f t="shared" si="356"/>
        <v>257.00863308575794</v>
      </c>
      <c r="V917" s="2">
        <f t="shared" si="361"/>
        <v>-15.991366914242064</v>
      </c>
      <c r="W917" s="2">
        <f t="shared" si="357"/>
        <v>319.2051798514548</v>
      </c>
      <c r="X917" s="5">
        <f t="shared" si="358"/>
        <v>13.009858489541555</v>
      </c>
      <c r="Y917" s="2">
        <f t="shared" si="359"/>
        <v>8684.08075509983</v>
      </c>
    </row>
    <row r="918" spans="1:25" ht="9.75">
      <c r="A918" s="5">
        <f t="shared" si="362"/>
        <v>904</v>
      </c>
      <c r="B918" s="2">
        <f t="shared" si="363"/>
        <v>6970</v>
      </c>
      <c r="C918" s="2">
        <f t="shared" si="364"/>
        <v>0</v>
      </c>
      <c r="D918" s="3">
        <f t="shared" si="365"/>
        <v>0</v>
      </c>
      <c r="E918" s="2">
        <f t="shared" si="366"/>
        <v>0</v>
      </c>
      <c r="F918" s="2">
        <f t="shared" si="367"/>
        <v>0</v>
      </c>
      <c r="G918" s="2">
        <f t="shared" si="368"/>
        <v>0</v>
      </c>
      <c r="H918" s="5">
        <f t="shared" si="369"/>
        <v>45</v>
      </c>
      <c r="I918" s="2">
        <f t="shared" si="370"/>
        <v>-47.67695070431184</v>
      </c>
      <c r="J918" s="5">
        <f t="shared" si="371"/>
        <v>0.2</v>
      </c>
      <c r="K918" s="2">
        <f t="shared" si="372"/>
        <v>104055.76976289951</v>
      </c>
      <c r="L918" s="5">
        <f t="shared" si="373"/>
        <v>-1.2123706747174645</v>
      </c>
      <c r="M918" s="5">
        <f t="shared" si="374"/>
        <v>-7.682527033815918</v>
      </c>
      <c r="N918" s="2">
        <f t="shared" si="350"/>
        <v>-2797.3377476171745</v>
      </c>
      <c r="O918" s="2">
        <f t="shared" si="351"/>
        <v>3062.7488455772855</v>
      </c>
      <c r="P918" s="2">
        <f t="shared" si="352"/>
        <v>4147.9547930671715</v>
      </c>
      <c r="Q918" s="2">
        <f t="shared" si="360"/>
        <v>14932.637255041818</v>
      </c>
      <c r="R918" s="2">
        <f t="shared" si="353"/>
        <v>37736.841576264866</v>
      </c>
      <c r="S918" s="18">
        <f t="shared" si="354"/>
        <v>2417.0653988528766</v>
      </c>
      <c r="T918" s="14">
        <f t="shared" si="355"/>
        <v>0.01056819826227158</v>
      </c>
      <c r="U918" s="3">
        <f t="shared" si="356"/>
        <v>249.62526176133923</v>
      </c>
      <c r="V918" s="2">
        <f t="shared" si="361"/>
        <v>-23.37473823866077</v>
      </c>
      <c r="W918" s="2">
        <f t="shared" si="357"/>
        <v>314.77515705680355</v>
      </c>
      <c r="X918" s="5">
        <f t="shared" si="358"/>
        <v>13.177516395674903</v>
      </c>
      <c r="Y918" s="2">
        <f t="shared" si="359"/>
        <v>8645.95775010954</v>
      </c>
    </row>
    <row r="919" spans="1:25" ht="9.75">
      <c r="A919" s="5">
        <f t="shared" si="362"/>
        <v>905</v>
      </c>
      <c r="B919" s="2">
        <f t="shared" si="363"/>
        <v>6970</v>
      </c>
      <c r="C919" s="2">
        <f t="shared" si="364"/>
        <v>0</v>
      </c>
      <c r="D919" s="3">
        <f t="shared" si="365"/>
        <v>0</v>
      </c>
      <c r="E919" s="2">
        <f t="shared" si="366"/>
        <v>0</v>
      </c>
      <c r="F919" s="2">
        <f t="shared" si="367"/>
        <v>0</v>
      </c>
      <c r="G919" s="2">
        <f t="shared" si="368"/>
        <v>0</v>
      </c>
      <c r="H919" s="5">
        <f t="shared" si="369"/>
        <v>45</v>
      </c>
      <c r="I919" s="2">
        <f t="shared" si="370"/>
        <v>-47.5931183916419</v>
      </c>
      <c r="J919" s="5">
        <f t="shared" si="371"/>
        <v>0.2</v>
      </c>
      <c r="K919" s="2">
        <f t="shared" si="372"/>
        <v>149368.41585038742</v>
      </c>
      <c r="L919" s="5">
        <f t="shared" si="373"/>
        <v>1.8486944578389368</v>
      </c>
      <c r="M919" s="5">
        <f t="shared" si="374"/>
        <v>-11.037997216688591</v>
      </c>
      <c r="N919" s="2">
        <f t="shared" si="350"/>
        <v>-2795.4890531593355</v>
      </c>
      <c r="O919" s="2">
        <f t="shared" si="351"/>
        <v>3051.710848360597</v>
      </c>
      <c r="P919" s="2">
        <f t="shared" si="352"/>
        <v>4138.562328675917</v>
      </c>
      <c r="Q919" s="2">
        <f t="shared" si="360"/>
        <v>14898.824383233303</v>
      </c>
      <c r="R919" s="2">
        <f t="shared" si="353"/>
        <v>34940.42817587661</v>
      </c>
      <c r="S919" s="18">
        <f t="shared" si="354"/>
        <v>2420.1226286998453</v>
      </c>
      <c r="T919" s="14">
        <f t="shared" si="355"/>
        <v>0.015239214760868812</v>
      </c>
      <c r="U919" s="3">
        <f t="shared" si="356"/>
        <v>242.24273038431426</v>
      </c>
      <c r="V919" s="2">
        <f t="shared" si="361"/>
        <v>-30.757269615685743</v>
      </c>
      <c r="W919" s="2">
        <f t="shared" si="357"/>
        <v>310.3456382305885</v>
      </c>
      <c r="X919" s="5">
        <f t="shared" si="358"/>
        <v>13.335332670604323</v>
      </c>
      <c r="Y919" s="2">
        <f t="shared" si="359"/>
        <v>8584.900848396286</v>
      </c>
    </row>
    <row r="920" spans="1:25" ht="9.75">
      <c r="A920" s="5">
        <f t="shared" si="362"/>
        <v>906</v>
      </c>
      <c r="B920" s="2">
        <f t="shared" si="363"/>
        <v>6970</v>
      </c>
      <c r="C920" s="2">
        <f t="shared" si="364"/>
        <v>0</v>
      </c>
      <c r="D920" s="3">
        <f t="shared" si="365"/>
        <v>0</v>
      </c>
      <c r="E920" s="2">
        <f t="shared" si="366"/>
        <v>0</v>
      </c>
      <c r="F920" s="2">
        <f t="shared" si="367"/>
        <v>0</v>
      </c>
      <c r="G920" s="2">
        <f t="shared" si="368"/>
        <v>0</v>
      </c>
      <c r="H920" s="5">
        <f t="shared" si="369"/>
        <v>45</v>
      </c>
      <c r="I920" s="2">
        <f t="shared" si="370"/>
        <v>-47.50896030687578</v>
      </c>
      <c r="J920" s="5">
        <f t="shared" si="371"/>
        <v>0.2</v>
      </c>
      <c r="K920" s="2">
        <f t="shared" si="372"/>
        <v>213625.5281748121</v>
      </c>
      <c r="L920" s="5">
        <f t="shared" si="373"/>
        <v>6.23078867266201</v>
      </c>
      <c r="M920" s="5">
        <f t="shared" si="374"/>
        <v>-15.823529725971294</v>
      </c>
      <c r="N920" s="2">
        <f t="shared" si="350"/>
        <v>-2789.2582644866734</v>
      </c>
      <c r="O920" s="2">
        <f t="shared" si="351"/>
        <v>3035.887318634626</v>
      </c>
      <c r="P920" s="2">
        <f t="shared" si="352"/>
        <v>4122.690077783406</v>
      </c>
      <c r="Q920" s="2">
        <f t="shared" si="360"/>
        <v>14841.684280020263</v>
      </c>
      <c r="R920" s="2">
        <f t="shared" si="353"/>
        <v>32148.054517053602</v>
      </c>
      <c r="S920" s="18">
        <f t="shared" si="354"/>
        <v>2423.166427783343</v>
      </c>
      <c r="T920" s="14">
        <f t="shared" si="355"/>
        <v>0.021963148011834664</v>
      </c>
      <c r="U920" s="3">
        <f t="shared" si="356"/>
        <v>234.87086392502152</v>
      </c>
      <c r="V920" s="2">
        <f t="shared" si="361"/>
        <v>-38.129136074978476</v>
      </c>
      <c r="W920" s="2">
        <f t="shared" si="357"/>
        <v>305.9225183550129</v>
      </c>
      <c r="X920" s="5">
        <f t="shared" si="358"/>
        <v>13.476255687066361</v>
      </c>
      <c r="Y920" s="2">
        <f t="shared" si="359"/>
        <v>8492.825362296553</v>
      </c>
    </row>
    <row r="921" spans="1:25" ht="9.75">
      <c r="A921" s="5">
        <f t="shared" si="362"/>
        <v>907</v>
      </c>
      <c r="B921" s="2">
        <f t="shared" si="363"/>
        <v>6970</v>
      </c>
      <c r="C921" s="2">
        <f t="shared" si="364"/>
        <v>0</v>
      </c>
      <c r="D921" s="3">
        <f t="shared" si="365"/>
        <v>0</v>
      </c>
      <c r="E921" s="2">
        <f t="shared" si="366"/>
        <v>0</v>
      </c>
      <c r="F921" s="2">
        <f t="shared" si="367"/>
        <v>0</v>
      </c>
      <c r="G921" s="2">
        <f t="shared" si="368"/>
        <v>0</v>
      </c>
      <c r="H921" s="5">
        <f t="shared" si="369"/>
        <v>45</v>
      </c>
      <c r="I921" s="2">
        <f t="shared" si="370"/>
        <v>-47.42426962801365</v>
      </c>
      <c r="J921" s="5">
        <f t="shared" si="371"/>
        <v>0.2</v>
      </c>
      <c r="K921" s="2">
        <f t="shared" si="372"/>
        <v>303778.2099498467</v>
      </c>
      <c r="L921" s="5">
        <f t="shared" si="373"/>
        <v>12.458446705603675</v>
      </c>
      <c r="M921" s="5">
        <f t="shared" si="374"/>
        <v>-22.600302528838558</v>
      </c>
      <c r="N921" s="2">
        <f t="shared" si="350"/>
        <v>-2776.7998177810696</v>
      </c>
      <c r="O921" s="2">
        <f t="shared" si="351"/>
        <v>3013.287016105787</v>
      </c>
      <c r="P921" s="2">
        <f t="shared" si="352"/>
        <v>4097.623197594027</v>
      </c>
      <c r="Q921" s="2">
        <f t="shared" si="360"/>
        <v>14751.443511338499</v>
      </c>
      <c r="R921" s="2">
        <f t="shared" si="353"/>
        <v>29365.02547591973</v>
      </c>
      <c r="S921" s="18">
        <f t="shared" si="354"/>
        <v>2426.191014950713</v>
      </c>
      <c r="T921" s="14">
        <f t="shared" si="355"/>
        <v>0.031615160726211004</v>
      </c>
      <c r="U921" s="3">
        <f t="shared" si="356"/>
        <v>227.5236672564281</v>
      </c>
      <c r="V921" s="2">
        <f t="shared" si="361"/>
        <v>-45.4763327435719</v>
      </c>
      <c r="W921" s="2">
        <f t="shared" si="357"/>
        <v>301.51420035385684</v>
      </c>
      <c r="X921" s="5">
        <f t="shared" si="358"/>
        <v>13.590149959056854</v>
      </c>
      <c r="Y921" s="2">
        <f t="shared" si="359"/>
        <v>8358.891902563144</v>
      </c>
    </row>
    <row r="922" spans="1:25" ht="9.75">
      <c r="A922" s="5">
        <f t="shared" si="362"/>
        <v>908</v>
      </c>
      <c r="B922" s="2">
        <f t="shared" si="363"/>
        <v>6970</v>
      </c>
      <c r="C922" s="2">
        <f t="shared" si="364"/>
        <v>0</v>
      </c>
      <c r="D922" s="3">
        <f t="shared" si="365"/>
        <v>0</v>
      </c>
      <c r="E922" s="2">
        <f t="shared" si="366"/>
        <v>0</v>
      </c>
      <c r="F922" s="2">
        <f t="shared" si="367"/>
        <v>0</v>
      </c>
      <c r="G922" s="2">
        <f t="shared" si="368"/>
        <v>0</v>
      </c>
      <c r="H922" s="5">
        <f t="shared" si="369"/>
        <v>45</v>
      </c>
      <c r="I922" s="2">
        <f t="shared" si="370"/>
        <v>-47.33874738750053</v>
      </c>
      <c r="J922" s="5">
        <f t="shared" si="371"/>
        <v>0.2</v>
      </c>
      <c r="K922" s="2">
        <f t="shared" si="372"/>
        <v>428266.10753342055</v>
      </c>
      <c r="L922" s="5">
        <f t="shared" si="373"/>
        <v>21.213629332862602</v>
      </c>
      <c r="M922" s="5">
        <f t="shared" si="374"/>
        <v>-32.09436597095722</v>
      </c>
      <c r="N922" s="2">
        <f t="shared" si="350"/>
        <v>-2755.586188448207</v>
      </c>
      <c r="O922" s="2">
        <f t="shared" si="351"/>
        <v>2981.19265013483</v>
      </c>
      <c r="P922" s="2">
        <f t="shared" si="352"/>
        <v>4059.650829712384</v>
      </c>
      <c r="Q922" s="2">
        <f t="shared" si="360"/>
        <v>14614.742986964584</v>
      </c>
      <c r="R922" s="2">
        <f t="shared" si="353"/>
        <v>26598.832472805094</v>
      </c>
      <c r="S922" s="18">
        <f t="shared" si="354"/>
        <v>2429.188254783833</v>
      </c>
      <c r="T922" s="14">
        <f t="shared" si="355"/>
        <v>0.04540870934133742</v>
      </c>
      <c r="U922" s="3">
        <f t="shared" si="356"/>
        <v>220.22091772820545</v>
      </c>
      <c r="V922" s="2">
        <f t="shared" si="361"/>
        <v>-52.77908227179455</v>
      </c>
      <c r="W922" s="2">
        <f t="shared" si="357"/>
        <v>297.13255063692327</v>
      </c>
      <c r="X922" s="5">
        <f t="shared" si="358"/>
        <v>13.66276034386086</v>
      </c>
      <c r="Y922" s="2">
        <f t="shared" si="359"/>
        <v>8168.993594675876</v>
      </c>
    </row>
    <row r="923" spans="1:25" ht="9.75">
      <c r="A923" s="5">
        <f t="shared" si="362"/>
        <v>909</v>
      </c>
      <c r="B923" s="2">
        <f t="shared" si="363"/>
        <v>6970</v>
      </c>
      <c r="C923" s="2">
        <f t="shared" si="364"/>
        <v>0</v>
      </c>
      <c r="D923" s="3">
        <f t="shared" si="365"/>
        <v>0</v>
      </c>
      <c r="E923" s="2">
        <f t="shared" si="366"/>
        <v>0</v>
      </c>
      <c r="F923" s="2">
        <f t="shared" si="367"/>
        <v>0</v>
      </c>
      <c r="G923" s="2">
        <f t="shared" si="368"/>
        <v>0</v>
      </c>
      <c r="H923" s="5">
        <f t="shared" si="369"/>
        <v>45</v>
      </c>
      <c r="I923" s="2">
        <f t="shared" si="370"/>
        <v>-47.25196176639915</v>
      </c>
      <c r="J923" s="5">
        <f t="shared" si="371"/>
        <v>0.2</v>
      </c>
      <c r="K923" s="2">
        <f t="shared" si="372"/>
        <v>596192.0318828287</v>
      </c>
      <c r="L923" s="5">
        <f t="shared" si="373"/>
        <v>33.32708889727618</v>
      </c>
      <c r="M923" s="5">
        <f t="shared" si="374"/>
        <v>-45.18449248358613</v>
      </c>
      <c r="N923" s="2">
        <f t="shared" si="350"/>
        <v>-2722.259099550931</v>
      </c>
      <c r="O923" s="2">
        <f t="shared" si="351"/>
        <v>2936.008157651244</v>
      </c>
      <c r="P923" s="2">
        <f t="shared" si="352"/>
        <v>4003.852957699932</v>
      </c>
      <c r="Q923" s="2">
        <f t="shared" si="360"/>
        <v>14413.870647719756</v>
      </c>
      <c r="R923" s="2">
        <f t="shared" si="353"/>
        <v>23859.909828805525</v>
      </c>
      <c r="S923" s="18">
        <f t="shared" si="354"/>
        <v>2432.146855187726</v>
      </c>
      <c r="T923" s="14">
        <f t="shared" si="355"/>
        <v>0.06498793586767368</v>
      </c>
      <c r="U923" s="3">
        <f t="shared" si="356"/>
        <v>216</v>
      </c>
      <c r="V923" s="2">
        <f t="shared" si="361"/>
        <v>-57</v>
      </c>
      <c r="W923" s="2">
        <f t="shared" si="357"/>
        <v>294.6</v>
      </c>
      <c r="X923" s="5">
        <f t="shared" si="358"/>
        <v>13.590811125933238</v>
      </c>
      <c r="Y923" s="2">
        <f t="shared" si="359"/>
        <v>7922.478353026159</v>
      </c>
    </row>
    <row r="924" spans="1:25" ht="9.75">
      <c r="A924" s="5">
        <f t="shared" si="362"/>
        <v>910</v>
      </c>
      <c r="B924" s="2">
        <f t="shared" si="363"/>
        <v>6970</v>
      </c>
      <c r="C924" s="2">
        <f t="shared" si="364"/>
        <v>0</v>
      </c>
      <c r="D924" s="3">
        <f t="shared" si="365"/>
        <v>0</v>
      </c>
      <c r="E924" s="2">
        <f t="shared" si="366"/>
        <v>0</v>
      </c>
      <c r="F924" s="2">
        <f t="shared" si="367"/>
        <v>0</v>
      </c>
      <c r="G924" s="2">
        <f t="shared" si="368"/>
        <v>0</v>
      </c>
      <c r="H924" s="5">
        <f t="shared" si="369"/>
        <v>45</v>
      </c>
      <c r="I924" s="2">
        <f t="shared" si="370"/>
        <v>-47.16329020949874</v>
      </c>
      <c r="J924" s="5">
        <f t="shared" si="371"/>
        <v>0.2</v>
      </c>
      <c r="K924" s="2">
        <f t="shared" si="372"/>
        <v>815122.6514885136</v>
      </c>
      <c r="L924" s="5">
        <f t="shared" si="373"/>
        <v>49.699494990065986</v>
      </c>
      <c r="M924" s="5">
        <f t="shared" si="374"/>
        <v>-62.81375403428765</v>
      </c>
      <c r="N924" s="2">
        <f t="shared" si="350"/>
        <v>-2672.559604560865</v>
      </c>
      <c r="O924" s="2">
        <f t="shared" si="351"/>
        <v>2873.194403616956</v>
      </c>
      <c r="P924" s="2">
        <f t="shared" si="352"/>
        <v>3924.005723862584</v>
      </c>
      <c r="Q924" s="2">
        <f t="shared" si="360"/>
        <v>14126.420605905303</v>
      </c>
      <c r="R924" s="2">
        <f t="shared" si="353"/>
        <v>21162.50047674963</v>
      </c>
      <c r="S924" s="18">
        <f t="shared" si="354"/>
        <v>2435.0514564683604</v>
      </c>
      <c r="T924" s="14">
        <f t="shared" si="355"/>
        <v>0.09250527796298537</v>
      </c>
      <c r="U924" s="3">
        <f t="shared" si="356"/>
        <v>216</v>
      </c>
      <c r="V924" s="2">
        <f t="shared" si="361"/>
        <v>-57</v>
      </c>
      <c r="W924" s="2">
        <f t="shared" si="357"/>
        <v>294.6</v>
      </c>
      <c r="X924" s="5">
        <f t="shared" si="358"/>
        <v>13.319775030083449</v>
      </c>
      <c r="Y924" s="2">
        <f t="shared" si="359"/>
        <v>7607.3887760078915</v>
      </c>
    </row>
    <row r="925" spans="1:25" ht="9.75">
      <c r="A925" s="5">
        <f t="shared" si="362"/>
        <v>911</v>
      </c>
      <c r="B925" s="2">
        <f t="shared" si="363"/>
        <v>6970</v>
      </c>
      <c r="C925" s="2">
        <f t="shared" si="364"/>
        <v>0</v>
      </c>
      <c r="D925" s="3">
        <f t="shared" si="365"/>
        <v>0</v>
      </c>
      <c r="E925" s="2">
        <f t="shared" si="366"/>
        <v>0</v>
      </c>
      <c r="F925" s="2">
        <f t="shared" si="367"/>
        <v>0</v>
      </c>
      <c r="G925" s="2">
        <f t="shared" si="368"/>
        <v>0</v>
      </c>
      <c r="H925" s="5">
        <f t="shared" si="369"/>
        <v>45</v>
      </c>
      <c r="I925" s="2">
        <f t="shared" si="370"/>
        <v>-47.07183826726392</v>
      </c>
      <c r="J925" s="5">
        <f t="shared" si="371"/>
        <v>0.2</v>
      </c>
      <c r="K925" s="2">
        <f t="shared" si="372"/>
        <v>1086808.2922039137</v>
      </c>
      <c r="L925" s="5">
        <f t="shared" si="373"/>
        <v>71.08824977462561</v>
      </c>
      <c r="M925" s="5">
        <f t="shared" si="374"/>
        <v>-85.75694912164361</v>
      </c>
      <c r="N925" s="2">
        <f t="shared" si="350"/>
        <v>-2601.4713547862393</v>
      </c>
      <c r="O925" s="2">
        <f t="shared" si="351"/>
        <v>2787.4374544953125</v>
      </c>
      <c r="P925" s="2">
        <f t="shared" si="352"/>
        <v>3812.8022204799267</v>
      </c>
      <c r="Q925" s="2">
        <f t="shared" si="360"/>
        <v>13726.087993727737</v>
      </c>
      <c r="R925" s="2">
        <f t="shared" si="353"/>
        <v>18525.484997076077</v>
      </c>
      <c r="S925" s="18">
        <f t="shared" si="354"/>
        <v>2437.8817723974166</v>
      </c>
      <c r="T925" s="14">
        <f t="shared" si="355"/>
        <v>0.13063730198340204</v>
      </c>
      <c r="U925" s="3">
        <f t="shared" si="356"/>
        <v>216</v>
      </c>
      <c r="V925" s="2">
        <f t="shared" si="361"/>
        <v>-57</v>
      </c>
      <c r="W925" s="2">
        <f t="shared" si="357"/>
        <v>294.6</v>
      </c>
      <c r="X925" s="5">
        <f t="shared" si="358"/>
        <v>12.942302174066281</v>
      </c>
      <c r="Y925" s="2">
        <f t="shared" si="359"/>
        <v>7179.137616401122</v>
      </c>
    </row>
    <row r="926" spans="1:25" ht="9.75">
      <c r="A926" s="5">
        <f t="shared" si="362"/>
        <v>912</v>
      </c>
      <c r="B926" s="2">
        <f t="shared" si="363"/>
        <v>6970</v>
      </c>
      <c r="C926" s="2">
        <f t="shared" si="364"/>
        <v>0</v>
      </c>
      <c r="D926" s="3">
        <f t="shared" si="365"/>
        <v>0</v>
      </c>
      <c r="E926" s="2">
        <f t="shared" si="366"/>
        <v>0</v>
      </c>
      <c r="F926" s="2">
        <f t="shared" si="367"/>
        <v>0</v>
      </c>
      <c r="G926" s="2">
        <f t="shared" si="368"/>
        <v>0</v>
      </c>
      <c r="H926" s="5">
        <f t="shared" si="369"/>
        <v>45</v>
      </c>
      <c r="I926" s="2">
        <f t="shared" si="370"/>
        <v>-46.9763285013193</v>
      </c>
      <c r="J926" s="5">
        <f t="shared" si="371"/>
        <v>0.2</v>
      </c>
      <c r="K926" s="2">
        <f t="shared" si="372"/>
        <v>1400772.5997591966</v>
      </c>
      <c r="L926" s="5">
        <f t="shared" si="373"/>
        <v>97.68964914258564</v>
      </c>
      <c r="M926" s="5">
        <f t="shared" si="374"/>
        <v>-114.17093163502098</v>
      </c>
      <c r="N926" s="2">
        <f t="shared" si="350"/>
        <v>-2503.781705643654</v>
      </c>
      <c r="O926" s="2">
        <f t="shared" si="351"/>
        <v>2673.2665228602914</v>
      </c>
      <c r="P926" s="2">
        <f t="shared" si="352"/>
        <v>3662.6870917075894</v>
      </c>
      <c r="Q926" s="2">
        <f t="shared" si="360"/>
        <v>13185.673530147322</v>
      </c>
      <c r="R926" s="2">
        <f t="shared" si="353"/>
        <v>15972.85846686113</v>
      </c>
      <c r="S926" s="18">
        <f t="shared" si="354"/>
        <v>2440.6121243860944</v>
      </c>
      <c r="T926" s="14">
        <f t="shared" si="355"/>
        <v>0.18246132200336668</v>
      </c>
      <c r="U926" s="3">
        <f t="shared" si="356"/>
        <v>216</v>
      </c>
      <c r="V926" s="2">
        <f t="shared" si="361"/>
        <v>-57</v>
      </c>
      <c r="W926" s="2">
        <f t="shared" si="357"/>
        <v>294.6</v>
      </c>
      <c r="X926" s="5">
        <f t="shared" si="358"/>
        <v>12.432746407697179</v>
      </c>
      <c r="Y926" s="2">
        <f t="shared" si="359"/>
        <v>6620.561515886227</v>
      </c>
    </row>
    <row r="927" spans="1:25" ht="9.75">
      <c r="A927" s="5">
        <f t="shared" si="362"/>
        <v>913</v>
      </c>
      <c r="B927" s="2">
        <f t="shared" si="363"/>
        <v>6970</v>
      </c>
      <c r="C927" s="2">
        <f t="shared" si="364"/>
        <v>0</v>
      </c>
      <c r="D927" s="3">
        <f t="shared" si="365"/>
        <v>0</v>
      </c>
      <c r="E927" s="2">
        <f t="shared" si="366"/>
        <v>0</v>
      </c>
      <c r="F927" s="2">
        <f t="shared" si="367"/>
        <v>0</v>
      </c>
      <c r="G927" s="2">
        <f t="shared" si="368"/>
        <v>0</v>
      </c>
      <c r="H927" s="5">
        <f t="shared" si="369"/>
        <v>39.63403711816181</v>
      </c>
      <c r="I927" s="2">
        <f t="shared" si="370"/>
        <v>-46.874954576726815</v>
      </c>
      <c r="J927" s="5">
        <f t="shared" si="371"/>
        <v>0.2</v>
      </c>
      <c r="K927" s="2">
        <f t="shared" si="372"/>
        <v>1727838.1046227256</v>
      </c>
      <c r="L927" s="5">
        <f t="shared" si="373"/>
        <v>128.5092589181147</v>
      </c>
      <c r="M927" s="5">
        <f t="shared" si="374"/>
        <v>-146.92500470659246</v>
      </c>
      <c r="N927" s="2">
        <f t="shared" si="350"/>
        <v>-2375.2724467255393</v>
      </c>
      <c r="O927" s="2">
        <f t="shared" si="351"/>
        <v>2526.341518153699</v>
      </c>
      <c r="P927" s="2">
        <f t="shared" si="352"/>
        <v>3467.6102235575245</v>
      </c>
      <c r="Q927" s="2">
        <f t="shared" si="360"/>
        <v>12483.39680480709</v>
      </c>
      <c r="R927" s="2">
        <f t="shared" si="353"/>
        <v>13533.331390676532</v>
      </c>
      <c r="S927" s="18">
        <f t="shared" si="354"/>
        <v>2443.211928406601</v>
      </c>
      <c r="T927" s="14">
        <f t="shared" si="355"/>
        <v>0.2510991906797341</v>
      </c>
      <c r="U927" s="3">
        <f t="shared" si="356"/>
        <v>216</v>
      </c>
      <c r="V927" s="2">
        <f t="shared" si="361"/>
        <v>-57</v>
      </c>
      <c r="W927" s="2">
        <f t="shared" si="357"/>
        <v>294.6</v>
      </c>
      <c r="X927" s="5">
        <f t="shared" si="358"/>
        <v>11.770571023616851</v>
      </c>
      <c r="Y927" s="2">
        <f t="shared" si="359"/>
        <v>5928.201983990773</v>
      </c>
    </row>
    <row r="928" spans="1:25" ht="9.75">
      <c r="A928" s="5">
        <f t="shared" si="362"/>
        <v>914</v>
      </c>
      <c r="B928" s="2">
        <f t="shared" si="363"/>
        <v>6970</v>
      </c>
      <c r="C928" s="2">
        <f t="shared" si="364"/>
        <v>0</v>
      </c>
      <c r="D928" s="3">
        <f t="shared" si="365"/>
        <v>0</v>
      </c>
      <c r="E928" s="2">
        <f t="shared" si="366"/>
        <v>0</v>
      </c>
      <c r="F928" s="2">
        <f t="shared" si="367"/>
        <v>0</v>
      </c>
      <c r="G928" s="2">
        <f t="shared" si="368"/>
        <v>0</v>
      </c>
      <c r="H928" s="5">
        <f t="shared" si="369"/>
        <v>33.17646544590847</v>
      </c>
      <c r="I928" s="2">
        <f t="shared" si="370"/>
        <v>-46.76520329355531</v>
      </c>
      <c r="J928" s="5">
        <f t="shared" si="371"/>
        <v>0.2</v>
      </c>
      <c r="K928" s="2">
        <f t="shared" si="372"/>
        <v>2019047.7968200985</v>
      </c>
      <c r="L928" s="5">
        <f t="shared" si="373"/>
        <v>160.71983076238632</v>
      </c>
      <c r="M928" s="5">
        <f t="shared" si="374"/>
        <v>-180.93088655332093</v>
      </c>
      <c r="N928" s="2">
        <f t="shared" si="350"/>
        <v>-2214.552615963153</v>
      </c>
      <c r="O928" s="2">
        <f t="shared" si="351"/>
        <v>2345.410631600378</v>
      </c>
      <c r="P928" s="2">
        <f t="shared" si="352"/>
        <v>3225.708343867023</v>
      </c>
      <c r="Q928" s="2">
        <f t="shared" si="360"/>
        <v>11612.550037921283</v>
      </c>
      <c r="R928" s="2">
        <f t="shared" si="353"/>
        <v>11238.418859332185</v>
      </c>
      <c r="S928" s="18">
        <f t="shared" si="354"/>
        <v>2445.647804481478</v>
      </c>
      <c r="T928" s="14">
        <f t="shared" si="355"/>
        <v>0.33907769314449804</v>
      </c>
      <c r="U928" s="3">
        <f t="shared" si="356"/>
        <v>216</v>
      </c>
      <c r="V928" s="2">
        <f t="shared" si="361"/>
        <v>-57</v>
      </c>
      <c r="W928" s="2">
        <f t="shared" si="357"/>
        <v>294.6</v>
      </c>
      <c r="X928" s="5">
        <f t="shared" si="358"/>
        <v>10.949451269066607</v>
      </c>
      <c r="Y928" s="2">
        <f t="shared" si="359"/>
        <v>5122.268869646299</v>
      </c>
    </row>
    <row r="929" spans="1:25" ht="9.75">
      <c r="A929" s="5">
        <f t="shared" si="362"/>
        <v>915</v>
      </c>
      <c r="B929" s="2">
        <f t="shared" si="363"/>
        <v>6970</v>
      </c>
      <c r="C929" s="2">
        <f t="shared" si="364"/>
        <v>0</v>
      </c>
      <c r="D929" s="3">
        <f t="shared" si="365"/>
        <v>0</v>
      </c>
      <c r="E929" s="2">
        <f t="shared" si="366"/>
        <v>0</v>
      </c>
      <c r="F929" s="2">
        <f t="shared" si="367"/>
        <v>0</v>
      </c>
      <c r="G929" s="2">
        <f t="shared" si="368"/>
        <v>0</v>
      </c>
      <c r="H929" s="5">
        <f t="shared" si="369"/>
        <v>27.101696980585196</v>
      </c>
      <c r="I929" s="2">
        <f t="shared" si="370"/>
        <v>-46.64366620707791</v>
      </c>
      <c r="J929" s="5">
        <f t="shared" si="371"/>
        <v>0.2</v>
      </c>
      <c r="K929" s="2">
        <f t="shared" si="372"/>
        <v>2216775.9517898895</v>
      </c>
      <c r="L929" s="5">
        <f t="shared" si="373"/>
        <v>189.5406155529222</v>
      </c>
      <c r="M929" s="5">
        <f t="shared" si="374"/>
        <v>-211.04526201968085</v>
      </c>
      <c r="N929" s="2">
        <f t="shared" si="350"/>
        <v>-2025.012000410231</v>
      </c>
      <c r="O929" s="2">
        <f t="shared" si="351"/>
        <v>2134.3653695806975</v>
      </c>
      <c r="P929" s="2">
        <f t="shared" si="352"/>
        <v>2942.140229946695</v>
      </c>
      <c r="Q929" s="2">
        <f t="shared" si="360"/>
        <v>10591.704827808102</v>
      </c>
      <c r="R929" s="2">
        <f t="shared" si="353"/>
        <v>9118.636551145493</v>
      </c>
      <c r="S929" s="18">
        <f t="shared" si="354"/>
        <v>2447.8876924820684</v>
      </c>
      <c r="T929" s="14">
        <f t="shared" si="355"/>
        <v>0.44750498697945923</v>
      </c>
      <c r="U929" s="3">
        <f t="shared" si="356"/>
        <v>228.31437893795677</v>
      </c>
      <c r="V929" s="2">
        <f t="shared" si="361"/>
        <v>-44.685621062043225</v>
      </c>
      <c r="W929" s="2">
        <f t="shared" si="357"/>
        <v>301.9886273627741</v>
      </c>
      <c r="X929" s="5">
        <f t="shared" si="358"/>
        <v>9.742553074398888</v>
      </c>
      <c r="Y929" s="2">
        <f t="shared" si="359"/>
        <v>4289.513104053207</v>
      </c>
    </row>
    <row r="930" spans="1:25" ht="9.75">
      <c r="A930" s="5">
        <f t="shared" si="362"/>
        <v>916</v>
      </c>
      <c r="B930" s="2">
        <f t="shared" si="363"/>
        <v>6970</v>
      </c>
      <c r="C930" s="2">
        <f t="shared" si="364"/>
        <v>0</v>
      </c>
      <c r="D930" s="3">
        <f t="shared" si="365"/>
        <v>0</v>
      </c>
      <c r="E930" s="2">
        <f t="shared" si="366"/>
        <v>0</v>
      </c>
      <c r="F930" s="2">
        <f t="shared" si="367"/>
        <v>0</v>
      </c>
      <c r="G930" s="2">
        <f t="shared" si="368"/>
        <v>0</v>
      </c>
      <c r="H930" s="5">
        <f t="shared" si="369"/>
        <v>21.490508517738068</v>
      </c>
      <c r="I930" s="2">
        <f t="shared" si="370"/>
        <v>-46.50589635237762</v>
      </c>
      <c r="J930" s="5">
        <f t="shared" si="371"/>
        <v>0.2</v>
      </c>
      <c r="K930" s="2">
        <f t="shared" si="372"/>
        <v>2278122.1891225036</v>
      </c>
      <c r="L930" s="5">
        <f t="shared" si="373"/>
        <v>209.30949726508564</v>
      </c>
      <c r="M930" s="5">
        <f t="shared" si="374"/>
        <v>-231.25057176968724</v>
      </c>
      <c r="N930" s="2">
        <f t="shared" si="350"/>
        <v>-1815.7025031451453</v>
      </c>
      <c r="O930" s="2">
        <f t="shared" si="351"/>
        <v>1903.1147978110102</v>
      </c>
      <c r="P930" s="2">
        <f t="shared" si="352"/>
        <v>2630.3272635880858</v>
      </c>
      <c r="Q930" s="2">
        <f t="shared" si="360"/>
        <v>9469.17814891711</v>
      </c>
      <c r="R930" s="2">
        <f t="shared" si="353"/>
        <v>7198.279299367805</v>
      </c>
      <c r="S930" s="18">
        <f t="shared" si="354"/>
        <v>2449.906432565764</v>
      </c>
      <c r="T930" s="14">
        <f t="shared" si="355"/>
        <v>0.5753872791116782</v>
      </c>
      <c r="U930" s="3">
        <f t="shared" si="356"/>
        <v>240.88399004050166</v>
      </c>
      <c r="V930" s="2">
        <f t="shared" si="361"/>
        <v>-32.11600995949834</v>
      </c>
      <c r="W930" s="2">
        <f t="shared" si="357"/>
        <v>309.530394024301</v>
      </c>
      <c r="X930" s="5">
        <f t="shared" si="358"/>
        <v>8.497799616349083</v>
      </c>
      <c r="Y930" s="2">
        <f t="shared" si="359"/>
        <v>3446.855752925046</v>
      </c>
    </row>
    <row r="931" spans="1:25" ht="9.75">
      <c r="A931" s="5">
        <f t="shared" si="362"/>
        <v>917</v>
      </c>
      <c r="B931" s="2">
        <f t="shared" si="363"/>
        <v>6970</v>
      </c>
      <c r="C931" s="2">
        <f t="shared" si="364"/>
        <v>0</v>
      </c>
      <c r="D931" s="3">
        <f t="shared" si="365"/>
        <v>0</v>
      </c>
      <c r="E931" s="2">
        <f t="shared" si="366"/>
        <v>0</v>
      </c>
      <c r="F931" s="2">
        <f t="shared" si="367"/>
        <v>0</v>
      </c>
      <c r="G931" s="2">
        <f t="shared" si="368"/>
        <v>0</v>
      </c>
      <c r="H931" s="5">
        <f t="shared" si="369"/>
        <v>16.40720991009125</v>
      </c>
      <c r="I931" s="2">
        <f t="shared" si="370"/>
        <v>-46.34640398962682</v>
      </c>
      <c r="J931" s="5">
        <f t="shared" si="371"/>
        <v>0.2</v>
      </c>
      <c r="K931" s="2">
        <f t="shared" si="372"/>
        <v>2196854.072797915</v>
      </c>
      <c r="L931" s="5">
        <f t="shared" si="373"/>
        <v>215.77090327824763</v>
      </c>
      <c r="M931" s="5">
        <f t="shared" si="374"/>
        <v>-237.10987051928137</v>
      </c>
      <c r="N931" s="2">
        <f t="shared" si="350"/>
        <v>-1599.9315998668976</v>
      </c>
      <c r="O931" s="2">
        <f t="shared" si="351"/>
        <v>1666.0049272917288</v>
      </c>
      <c r="P931" s="2">
        <f t="shared" si="352"/>
        <v>2309.838423356268</v>
      </c>
      <c r="Q931" s="2">
        <f t="shared" si="360"/>
        <v>8315.418324082564</v>
      </c>
      <c r="R931" s="2">
        <f t="shared" si="353"/>
        <v>5490.462247861784</v>
      </c>
      <c r="S931" s="18">
        <f t="shared" si="354"/>
        <v>2451.6909924283154</v>
      </c>
      <c r="T931" s="14">
        <f t="shared" si="355"/>
        <v>0.7195166061992143</v>
      </c>
      <c r="U931" s="3">
        <f t="shared" si="356"/>
        <v>252.06242892308651</v>
      </c>
      <c r="V931" s="2">
        <f t="shared" si="361"/>
        <v>-20.937571076913486</v>
      </c>
      <c r="W931" s="2">
        <f t="shared" si="357"/>
        <v>316.23745735385194</v>
      </c>
      <c r="X931" s="5">
        <f t="shared" si="358"/>
        <v>7.304126597412173</v>
      </c>
      <c r="Y931" s="2">
        <f t="shared" si="359"/>
        <v>2668.5819225371415</v>
      </c>
    </row>
    <row r="932" spans="1:25" ht="9.75">
      <c r="A932" s="5">
        <f t="shared" si="362"/>
        <v>918</v>
      </c>
      <c r="B932" s="2">
        <f t="shared" si="363"/>
        <v>6970</v>
      </c>
      <c r="C932" s="2">
        <f t="shared" si="364"/>
        <v>0</v>
      </c>
      <c r="D932" s="3">
        <f t="shared" si="365"/>
        <v>0</v>
      </c>
      <c r="E932" s="2">
        <f t="shared" si="366"/>
        <v>0</v>
      </c>
      <c r="F932" s="2">
        <f t="shared" si="367"/>
        <v>0</v>
      </c>
      <c r="G932" s="2">
        <f t="shared" si="368"/>
        <v>0</v>
      </c>
      <c r="H932" s="5">
        <f t="shared" si="369"/>
        <v>11.886517714928251</v>
      </c>
      <c r="I932" s="2">
        <f t="shared" si="370"/>
        <v>-46.1588877733596</v>
      </c>
      <c r="J932" s="5">
        <f t="shared" si="371"/>
        <v>0.2</v>
      </c>
      <c r="K932" s="2">
        <f t="shared" si="372"/>
        <v>1934696.5657596388</v>
      </c>
      <c r="L932" s="5">
        <f t="shared" si="373"/>
        <v>208.2437882352438</v>
      </c>
      <c r="M932" s="5">
        <f t="shared" si="374"/>
        <v>-228.04661553524622</v>
      </c>
      <c r="N932" s="2">
        <f t="shared" si="350"/>
        <v>-1391.6878116316539</v>
      </c>
      <c r="O932" s="2">
        <f t="shared" si="351"/>
        <v>1437.9583117564825</v>
      </c>
      <c r="P932" s="2">
        <f t="shared" si="352"/>
        <v>2001.1294489346897</v>
      </c>
      <c r="Q932" s="2">
        <f t="shared" si="360"/>
        <v>7204.066016164883</v>
      </c>
      <c r="R932" s="2">
        <f t="shared" si="353"/>
        <v>3994.652542112508</v>
      </c>
      <c r="S932" s="18">
        <f t="shared" si="354"/>
        <v>2453.2429740478397</v>
      </c>
      <c r="T932" s="14">
        <f t="shared" si="355"/>
        <v>0.8442388030001806</v>
      </c>
      <c r="U932" s="3">
        <f t="shared" si="356"/>
        <v>261.8531833607181</v>
      </c>
      <c r="V932" s="2">
        <f t="shared" si="361"/>
        <v>-11.146816639281894</v>
      </c>
      <c r="W932" s="2">
        <f t="shared" si="357"/>
        <v>322.1119100164309</v>
      </c>
      <c r="X932" s="5">
        <f t="shared" si="358"/>
        <v>6.212528586206615</v>
      </c>
      <c r="Y932" s="2">
        <f t="shared" si="359"/>
        <v>2010.1246898690447</v>
      </c>
    </row>
    <row r="933" spans="1:25" ht="9.75">
      <c r="A933" s="5">
        <f t="shared" si="362"/>
        <v>919</v>
      </c>
      <c r="B933" s="2">
        <f t="shared" si="363"/>
        <v>6970</v>
      </c>
      <c r="C933" s="2">
        <f t="shared" si="364"/>
        <v>0</v>
      </c>
      <c r="D933" s="3">
        <f t="shared" si="365"/>
        <v>0</v>
      </c>
      <c r="E933" s="2">
        <f t="shared" si="366"/>
        <v>0</v>
      </c>
      <c r="F933" s="2">
        <f t="shared" si="367"/>
        <v>0</v>
      </c>
      <c r="G933" s="2">
        <f t="shared" si="368"/>
        <v>0</v>
      </c>
      <c r="H933" s="5">
        <f t="shared" si="369"/>
        <v>7.927021435003697</v>
      </c>
      <c r="I933" s="2">
        <f t="shared" si="370"/>
        <v>-45.93671223977479</v>
      </c>
      <c r="J933" s="5">
        <f t="shared" si="371"/>
        <v>0.2</v>
      </c>
      <c r="K933" s="2">
        <f t="shared" si="372"/>
        <v>1630318.6606164065</v>
      </c>
      <c r="L933" s="5">
        <f t="shared" si="373"/>
        <v>182.8210843968994</v>
      </c>
      <c r="M933" s="5">
        <f t="shared" si="374"/>
        <v>-200.20492773598116</v>
      </c>
      <c r="N933" s="2">
        <f t="shared" si="350"/>
        <v>-1208.8667272347545</v>
      </c>
      <c r="O933" s="2">
        <f t="shared" si="351"/>
        <v>1237.7533840205015</v>
      </c>
      <c r="P933" s="2">
        <f t="shared" si="352"/>
        <v>1730.1422496053524</v>
      </c>
      <c r="Q933" s="2">
        <f t="shared" si="360"/>
        <v>6228.512098579269</v>
      </c>
      <c r="R933" s="2">
        <f t="shared" si="353"/>
        <v>2694.3752726793036</v>
      </c>
      <c r="S933" s="18">
        <f t="shared" si="354"/>
        <v>2454.580829895728</v>
      </c>
      <c r="T933" s="14">
        <f t="shared" si="355"/>
        <v>0.9517254682417278</v>
      </c>
      <c r="U933" s="3">
        <f t="shared" si="356"/>
        <v>270.3640891242809</v>
      </c>
      <c r="V933" s="2">
        <f t="shared" si="361"/>
        <v>-2.635910875719105</v>
      </c>
      <c r="W933" s="2">
        <f t="shared" si="357"/>
        <v>327.2184534745685</v>
      </c>
      <c r="X933" s="5">
        <f t="shared" si="358"/>
        <v>5.287422610900578</v>
      </c>
      <c r="Y933" s="2">
        <f t="shared" si="359"/>
        <v>1509.0690900257441</v>
      </c>
    </row>
    <row r="934" spans="1:25" ht="9.75">
      <c r="A934" s="5">
        <f t="shared" si="362"/>
        <v>920</v>
      </c>
      <c r="B934" s="2">
        <f t="shared" si="363"/>
        <v>6970</v>
      </c>
      <c r="C934" s="2">
        <f t="shared" si="364"/>
        <v>0</v>
      </c>
      <c r="D934" s="3">
        <f t="shared" si="365"/>
        <v>0</v>
      </c>
      <c r="E934" s="2">
        <f t="shared" si="366"/>
        <v>0</v>
      </c>
      <c r="F934" s="2">
        <f t="shared" si="367"/>
        <v>0</v>
      </c>
      <c r="G934" s="2">
        <f t="shared" si="368"/>
        <v>0</v>
      </c>
      <c r="H934" s="5">
        <f t="shared" si="369"/>
        <v>4.485111015915804</v>
      </c>
      <c r="I934" s="2">
        <f t="shared" si="370"/>
        <v>-45.67633928315725</v>
      </c>
      <c r="J934" s="5">
        <f t="shared" si="371"/>
        <v>0.2</v>
      </c>
      <c r="K934" s="2">
        <f t="shared" si="372"/>
        <v>1365536.4016224917</v>
      </c>
      <c r="L934" s="5">
        <f t="shared" si="373"/>
        <v>153.13794857835688</v>
      </c>
      <c r="M934" s="5">
        <f t="shared" si="374"/>
        <v>-168.07798532279975</v>
      </c>
      <c r="N934" s="2">
        <f t="shared" si="350"/>
        <v>-1055.7287786563977</v>
      </c>
      <c r="O934" s="2">
        <f t="shared" si="351"/>
        <v>1069.6753986977017</v>
      </c>
      <c r="P934" s="2">
        <f t="shared" si="352"/>
        <v>1502.920061966842</v>
      </c>
      <c r="Q934" s="2">
        <f t="shared" si="360"/>
        <v>5410.512223080631</v>
      </c>
      <c r="R934" s="2">
        <f t="shared" si="353"/>
        <v>1562.0775197337275</v>
      </c>
      <c r="S934" s="18">
        <f t="shared" si="354"/>
        <v>2455.7345442870874</v>
      </c>
      <c r="T934" s="14">
        <f t="shared" si="355"/>
        <v>1.0564144505816018</v>
      </c>
      <c r="U934" s="3">
        <f t="shared" si="356"/>
        <v>277.7754925981065</v>
      </c>
      <c r="V934" s="2">
        <f t="shared" si="361"/>
        <v>4.775492598106496</v>
      </c>
      <c r="W934" s="2">
        <f t="shared" si="357"/>
        <v>331.66529555886393</v>
      </c>
      <c r="X934" s="5">
        <f t="shared" si="358"/>
        <v>4.53143600518826</v>
      </c>
      <c r="Y934" s="2">
        <f t="shared" si="359"/>
        <v>1145.5390117021361</v>
      </c>
    </row>
    <row r="935" spans="1:25" ht="9.75">
      <c r="A935" s="5">
        <f t="shared" si="362"/>
        <v>921</v>
      </c>
      <c r="B935" s="2">
        <f t="shared" si="363"/>
        <v>6970</v>
      </c>
      <c r="C935" s="2">
        <f t="shared" si="364"/>
        <v>0</v>
      </c>
      <c r="D935" s="3">
        <f t="shared" si="365"/>
        <v>0</v>
      </c>
      <c r="E935" s="2">
        <f t="shared" si="366"/>
        <v>0</v>
      </c>
      <c r="F935" s="2">
        <f t="shared" si="367"/>
        <v>0</v>
      </c>
      <c r="G935" s="2">
        <f t="shared" si="368"/>
        <v>0</v>
      </c>
      <c r="H935" s="5">
        <f t="shared" si="369"/>
        <v>1.4878522581186904</v>
      </c>
      <c r="I935" s="2">
        <f t="shared" si="370"/>
        <v>-45.37585579403185</v>
      </c>
      <c r="J935" s="5">
        <f t="shared" si="371"/>
        <v>0.2</v>
      </c>
      <c r="K935" s="2">
        <f t="shared" si="372"/>
        <v>1143354.2871355654</v>
      </c>
      <c r="L935" s="5">
        <f t="shared" si="373"/>
        <v>127.29269149169906</v>
      </c>
      <c r="M935" s="5">
        <f t="shared" si="374"/>
        <v>-140.15958871775263</v>
      </c>
      <c r="N935" s="2">
        <f aca="true" t="shared" si="375" ref="N935:N998">IF(R934&gt;-0.1,N934+$T$2*L935,0)</f>
        <v>-928.4360871646986</v>
      </c>
      <c r="O935" s="2">
        <f aca="true" t="shared" si="376" ref="O935:O998">IF(R934&gt;-0.1,O934+$T$2*M935,0)</f>
        <v>929.515809979949</v>
      </c>
      <c r="P935" s="2">
        <f aca="true" t="shared" si="377" ref="P935:P998">POWER(POWER(N935,2)+POWER(O935,2),0.5)</f>
        <v>1313.7706074320497</v>
      </c>
      <c r="Q935" s="2">
        <f t="shared" si="360"/>
        <v>4729.574186755379</v>
      </c>
      <c r="R935" s="2">
        <f aca="true" t="shared" si="378" ref="R935:R998">R934+$T$2*(N934+(N935-N934)/2)</f>
        <v>569.9950868231793</v>
      </c>
      <c r="S935" s="18">
        <f aca="true" t="shared" si="379" ref="S935:S998">(S934+$T$2*(O934/1000+0.5*(O935-O934)/1000))</f>
        <v>2456.7341398914264</v>
      </c>
      <c r="T935" s="14">
        <f aca="true" t="shared" si="380" ref="T935:T998">1.22*IF(R935&lt;5000,EXP(-R935/10850),1.21*EXP(-R935/7640))</f>
        <v>1.1575627872603484</v>
      </c>
      <c r="U935" s="3">
        <f aca="true" t="shared" si="381" ref="U935:U998">IF(R935&lt;11000,288-(288-216)/11000*R935,IF(R935&lt;25000,216,IF(R935&lt;50000,216+(282-216)*(R935-25000)/(50000-25000),IF(R935&lt;90000,282-(282-180)*(R935-50000)/(90000-50000),180+(323-180)*(R935-90000)/(140000-90000)))))</f>
        <v>284.26912306806645</v>
      </c>
      <c r="V935" s="2">
        <f t="shared" si="361"/>
        <v>11.269123068066449</v>
      </c>
      <c r="W935" s="2">
        <f aca="true" t="shared" si="382" ref="W935:W998">IF(R935&lt;90000,(U935*0.6+165),274+(321-274)*(R935-90000)/(140000-90000))</f>
        <v>335.5614738408399</v>
      </c>
      <c r="X935" s="5">
        <f aca="true" t="shared" si="383" ref="X935:X998">ABS(P935/W935)</f>
        <v>3.9151413670783435</v>
      </c>
      <c r="Y935" s="2">
        <f aca="true" t="shared" si="384" ref="Y935:Y998">U935*(1+0.2*POWER(X935,2))-273</f>
        <v>882.7434179062423</v>
      </c>
    </row>
    <row r="936" spans="1:25" ht="9.75">
      <c r="A936" s="5">
        <f t="shared" si="362"/>
        <v>922</v>
      </c>
      <c r="B936" s="2">
        <f t="shared" si="363"/>
        <v>6970</v>
      </c>
      <c r="C936" s="2">
        <f t="shared" si="364"/>
        <v>0</v>
      </c>
      <c r="D936" s="3">
        <f t="shared" si="365"/>
        <v>0</v>
      </c>
      <c r="E936" s="2">
        <f t="shared" si="366"/>
        <v>0</v>
      </c>
      <c r="F936" s="2">
        <f t="shared" si="367"/>
        <v>0</v>
      </c>
      <c r="G936" s="2">
        <f t="shared" si="368"/>
        <v>0</v>
      </c>
      <c r="H936" s="5">
        <f t="shared" si="369"/>
        <v>0</v>
      </c>
      <c r="I936" s="2">
        <f t="shared" si="370"/>
        <v>-45.03319133169908</v>
      </c>
      <c r="J936" s="5">
        <f t="shared" si="371"/>
        <v>0.2</v>
      </c>
      <c r="K936" s="2">
        <f t="shared" si="372"/>
        <v>960591.7298281413</v>
      </c>
      <c r="L936" s="5">
        <f t="shared" si="373"/>
        <v>105.58692623115348</v>
      </c>
      <c r="M936" s="5">
        <f t="shared" si="374"/>
        <v>-116.7519579120082</v>
      </c>
      <c r="N936" s="2">
        <f t="shared" si="375"/>
        <v>-822.8491609335451</v>
      </c>
      <c r="O936" s="2">
        <f t="shared" si="376"/>
        <v>812.7638520679409</v>
      </c>
      <c r="P936" s="2">
        <f t="shared" si="377"/>
        <v>1156.5750390170786</v>
      </c>
      <c r="Q936" s="2">
        <f t="shared" si="360"/>
        <v>4163.670140461483</v>
      </c>
      <c r="R936" s="2">
        <f t="shared" si="378"/>
        <v>-305.64753722594253</v>
      </c>
      <c r="S936" s="18">
        <f t="shared" si="379"/>
        <v>2457.60527972245</v>
      </c>
      <c r="T936" s="14">
        <f t="shared" si="380"/>
        <v>1.25485639365992</v>
      </c>
      <c r="U936" s="3">
        <f t="shared" si="381"/>
        <v>290.0006020618425</v>
      </c>
      <c r="V936" s="2">
        <f t="shared" si="361"/>
        <v>17.000602061842528</v>
      </c>
      <c r="W936" s="2">
        <f t="shared" si="382"/>
        <v>339.0003612371055</v>
      </c>
      <c r="X936" s="5">
        <f t="shared" si="383"/>
        <v>3.4117221432933533</v>
      </c>
      <c r="Y936" s="2">
        <f t="shared" si="384"/>
        <v>692.1131866597225</v>
      </c>
    </row>
    <row r="937" spans="1:25" ht="9.75">
      <c r="A937" s="5">
        <f t="shared" si="362"/>
        <v>923</v>
      </c>
      <c r="B937" s="2">
        <f t="shared" si="363"/>
        <v>6970</v>
      </c>
      <c r="C937" s="2">
        <f t="shared" si="364"/>
        <v>0</v>
      </c>
      <c r="D937" s="3">
        <f t="shared" si="365"/>
        <v>0</v>
      </c>
      <c r="E937" s="2">
        <f t="shared" si="366"/>
        <v>0</v>
      </c>
      <c r="F937" s="2">
        <f t="shared" si="367"/>
        <v>0</v>
      </c>
      <c r="G937" s="2">
        <f t="shared" si="368"/>
        <v>0</v>
      </c>
      <c r="H937" s="5">
        <f t="shared" si="369"/>
        <v>0</v>
      </c>
      <c r="I937" s="2">
        <f t="shared" si="370"/>
        <v>-44.64661012808951</v>
      </c>
      <c r="J937" s="5">
        <f t="shared" si="371"/>
        <v>0.25</v>
      </c>
      <c r="K937" s="2">
        <f t="shared" si="372"/>
        <v>0</v>
      </c>
      <c r="L937" s="5">
        <f t="shared" si="373"/>
        <v>87.71806037495732</v>
      </c>
      <c r="M937" s="5">
        <f t="shared" si="374"/>
        <v>-97.50868618865188</v>
      </c>
      <c r="N937" s="2">
        <f t="shared" si="375"/>
        <v>0</v>
      </c>
      <c r="O937" s="2">
        <f t="shared" si="376"/>
        <v>0</v>
      </c>
      <c r="P937" s="2">
        <f t="shared" si="377"/>
        <v>0</v>
      </c>
      <c r="Q937" s="2">
        <f t="shared" si="360"/>
        <v>0</v>
      </c>
      <c r="R937" s="2">
        <f t="shared" si="378"/>
        <v>-717.0721176927151</v>
      </c>
      <c r="S937" s="18">
        <f t="shared" si="379"/>
        <v>2458.0116616484843</v>
      </c>
      <c r="T937" s="14">
        <f t="shared" si="380"/>
        <v>1.3033533650907196</v>
      </c>
      <c r="U937" s="3">
        <f t="shared" si="381"/>
        <v>292.6935629521705</v>
      </c>
      <c r="V937" s="2">
        <f t="shared" si="361"/>
        <v>19.69356295217051</v>
      </c>
      <c r="W937" s="2">
        <f t="shared" si="382"/>
        <v>340.6161377713023</v>
      </c>
      <c r="X937" s="5">
        <f t="shared" si="383"/>
        <v>0</v>
      </c>
      <c r="Y937" s="2">
        <f t="shared" si="384"/>
        <v>19.69356295217051</v>
      </c>
    </row>
    <row r="938" spans="1:25" ht="9.75">
      <c r="A938" s="5">
        <f t="shared" si="362"/>
        <v>924</v>
      </c>
      <c r="B938" s="2">
        <f t="shared" si="363"/>
        <v>6970</v>
      </c>
      <c r="C938" s="2">
        <f t="shared" si="364"/>
        <v>0</v>
      </c>
      <c r="D938" s="3">
        <f t="shared" si="365"/>
        <v>0</v>
      </c>
      <c r="E938" s="2">
        <f t="shared" si="366"/>
        <v>0</v>
      </c>
      <c r="F938" s="2">
        <f t="shared" si="367"/>
        <v>0</v>
      </c>
      <c r="G938" s="2">
        <f t="shared" si="368"/>
        <v>0</v>
      </c>
      <c r="H938" s="5">
        <f t="shared" si="369"/>
        <v>0</v>
      </c>
      <c r="I938" s="2">
        <f t="shared" si="370"/>
        <v>0</v>
      </c>
      <c r="J938" s="5">
        <f t="shared" si="371"/>
        <v>0.25</v>
      </c>
      <c r="K938" s="2">
        <f t="shared" si="372"/>
        <v>0</v>
      </c>
      <c r="L938" s="5">
        <f t="shared" si="373"/>
        <v>-9.782199482025492</v>
      </c>
      <c r="M938" s="5">
        <f t="shared" si="374"/>
        <v>0</v>
      </c>
      <c r="N938" s="2">
        <f t="shared" si="375"/>
        <v>0</v>
      </c>
      <c r="O938" s="2">
        <f t="shared" si="376"/>
        <v>0</v>
      </c>
      <c r="P938" s="2">
        <f t="shared" si="377"/>
        <v>0</v>
      </c>
      <c r="Q938" s="2">
        <f t="shared" si="360"/>
        <v>0</v>
      </c>
      <c r="R938" s="2">
        <f t="shared" si="378"/>
        <v>-717.0721176927151</v>
      </c>
      <c r="S938" s="18">
        <f t="shared" si="379"/>
        <v>2458.0116616484843</v>
      </c>
      <c r="T938" s="14">
        <f t="shared" si="380"/>
        <v>1.3033533650907196</v>
      </c>
      <c r="U938" s="3">
        <f t="shared" si="381"/>
        <v>292.6935629521705</v>
      </c>
      <c r="V938" s="2">
        <f t="shared" si="361"/>
        <v>19.69356295217051</v>
      </c>
      <c r="W938" s="2">
        <f t="shared" si="382"/>
        <v>340.6161377713023</v>
      </c>
      <c r="X938" s="5">
        <f t="shared" si="383"/>
        <v>0</v>
      </c>
      <c r="Y938" s="2">
        <f t="shared" si="384"/>
        <v>19.69356295217051</v>
      </c>
    </row>
    <row r="939" spans="1:25" ht="9.75">
      <c r="A939" s="5">
        <f t="shared" si="362"/>
        <v>925</v>
      </c>
      <c r="B939" s="2">
        <f t="shared" si="363"/>
        <v>6970</v>
      </c>
      <c r="C939" s="2">
        <f t="shared" si="364"/>
        <v>0</v>
      </c>
      <c r="D939" s="3">
        <f t="shared" si="365"/>
        <v>0</v>
      </c>
      <c r="E939" s="2">
        <f t="shared" si="366"/>
        <v>0</v>
      </c>
      <c r="F939" s="2">
        <f t="shared" si="367"/>
        <v>0</v>
      </c>
      <c r="G939" s="2">
        <f t="shared" si="368"/>
        <v>0</v>
      </c>
      <c r="H939" s="5">
        <f t="shared" si="369"/>
        <v>0</v>
      </c>
      <c r="I939" s="2">
        <f t="shared" si="370"/>
        <v>0</v>
      </c>
      <c r="J939" s="5">
        <f t="shared" si="371"/>
        <v>0.25</v>
      </c>
      <c r="K939" s="2">
        <f t="shared" si="372"/>
        <v>0</v>
      </c>
      <c r="L939" s="5">
        <f t="shared" si="373"/>
        <v>-9.782199482025492</v>
      </c>
      <c r="M939" s="5">
        <f t="shared" si="374"/>
        <v>0</v>
      </c>
      <c r="N939" s="2">
        <f t="shared" si="375"/>
        <v>0</v>
      </c>
      <c r="O939" s="2">
        <f t="shared" si="376"/>
        <v>0</v>
      </c>
      <c r="P939" s="2">
        <f t="shared" si="377"/>
        <v>0</v>
      </c>
      <c r="Q939" s="2">
        <f t="shared" si="360"/>
        <v>0</v>
      </c>
      <c r="R939" s="2">
        <f t="shared" si="378"/>
        <v>-717.0721176927151</v>
      </c>
      <c r="S939" s="18">
        <f t="shared" si="379"/>
        <v>2458.0116616484843</v>
      </c>
      <c r="T939" s="14">
        <f t="shared" si="380"/>
        <v>1.3033533650907196</v>
      </c>
      <c r="U939" s="3">
        <f t="shared" si="381"/>
        <v>292.6935629521705</v>
      </c>
      <c r="V939" s="2">
        <f t="shared" si="361"/>
        <v>19.69356295217051</v>
      </c>
      <c r="W939" s="2">
        <f t="shared" si="382"/>
        <v>340.6161377713023</v>
      </c>
      <c r="X939" s="5">
        <f t="shared" si="383"/>
        <v>0</v>
      </c>
      <c r="Y939" s="2">
        <f t="shared" si="384"/>
        <v>19.69356295217051</v>
      </c>
    </row>
    <row r="940" spans="1:25" ht="9.75">
      <c r="A940" s="5">
        <f t="shared" si="362"/>
        <v>926</v>
      </c>
      <c r="B940" s="2">
        <f t="shared" si="363"/>
        <v>6970</v>
      </c>
      <c r="C940" s="2">
        <f t="shared" si="364"/>
        <v>0</v>
      </c>
      <c r="D940" s="3">
        <f t="shared" si="365"/>
        <v>0</v>
      </c>
      <c r="E940" s="2">
        <f t="shared" si="366"/>
        <v>0</v>
      </c>
      <c r="F940" s="2">
        <f t="shared" si="367"/>
        <v>0</v>
      </c>
      <c r="G940" s="2">
        <f t="shared" si="368"/>
        <v>0</v>
      </c>
      <c r="H940" s="5">
        <f t="shared" si="369"/>
        <v>0</v>
      </c>
      <c r="I940" s="2">
        <f t="shared" si="370"/>
        <v>0</v>
      </c>
      <c r="J940" s="5">
        <f t="shared" si="371"/>
        <v>0.25</v>
      </c>
      <c r="K940" s="2">
        <f t="shared" si="372"/>
        <v>0</v>
      </c>
      <c r="L940" s="5">
        <f t="shared" si="373"/>
        <v>-9.782199482025492</v>
      </c>
      <c r="M940" s="5">
        <f t="shared" si="374"/>
        <v>0</v>
      </c>
      <c r="N940" s="2">
        <f t="shared" si="375"/>
        <v>0</v>
      </c>
      <c r="O940" s="2">
        <f t="shared" si="376"/>
        <v>0</v>
      </c>
      <c r="P940" s="2">
        <f t="shared" si="377"/>
        <v>0</v>
      </c>
      <c r="Q940" s="2">
        <f t="shared" si="360"/>
        <v>0</v>
      </c>
      <c r="R940" s="2">
        <f t="shared" si="378"/>
        <v>-717.0721176927151</v>
      </c>
      <c r="S940" s="18">
        <f t="shared" si="379"/>
        <v>2458.0116616484843</v>
      </c>
      <c r="T940" s="14">
        <f t="shared" si="380"/>
        <v>1.3033533650907196</v>
      </c>
      <c r="U940" s="3">
        <f t="shared" si="381"/>
        <v>292.6935629521705</v>
      </c>
      <c r="V940" s="2">
        <f t="shared" si="361"/>
        <v>19.69356295217051</v>
      </c>
      <c r="W940" s="2">
        <f t="shared" si="382"/>
        <v>340.6161377713023</v>
      </c>
      <c r="X940" s="5">
        <f t="shared" si="383"/>
        <v>0</v>
      </c>
      <c r="Y940" s="2">
        <f t="shared" si="384"/>
        <v>19.69356295217051</v>
      </c>
    </row>
    <row r="941" spans="1:25" ht="9.75">
      <c r="A941" s="5">
        <f t="shared" si="362"/>
        <v>927</v>
      </c>
      <c r="B941" s="2">
        <f t="shared" si="363"/>
        <v>6970</v>
      </c>
      <c r="C941" s="2">
        <f t="shared" si="364"/>
        <v>0</v>
      </c>
      <c r="D941" s="3">
        <f t="shared" si="365"/>
        <v>0</v>
      </c>
      <c r="E941" s="2">
        <f t="shared" si="366"/>
        <v>0</v>
      </c>
      <c r="F941" s="2">
        <f t="shared" si="367"/>
        <v>0</v>
      </c>
      <c r="G941" s="2">
        <f t="shared" si="368"/>
        <v>0</v>
      </c>
      <c r="H941" s="5">
        <f t="shared" si="369"/>
        <v>0</v>
      </c>
      <c r="I941" s="2">
        <f t="shared" si="370"/>
        <v>0</v>
      </c>
      <c r="J941" s="5">
        <f t="shared" si="371"/>
        <v>0.25</v>
      </c>
      <c r="K941" s="2">
        <f t="shared" si="372"/>
        <v>0</v>
      </c>
      <c r="L941" s="5">
        <f t="shared" si="373"/>
        <v>-9.782199482025492</v>
      </c>
      <c r="M941" s="5">
        <f t="shared" si="374"/>
        <v>0</v>
      </c>
      <c r="N941" s="2">
        <f t="shared" si="375"/>
        <v>0</v>
      </c>
      <c r="O941" s="2">
        <f t="shared" si="376"/>
        <v>0</v>
      </c>
      <c r="P941" s="2">
        <f t="shared" si="377"/>
        <v>0</v>
      </c>
      <c r="Q941" s="2">
        <f t="shared" si="360"/>
        <v>0</v>
      </c>
      <c r="R941" s="2">
        <f t="shared" si="378"/>
        <v>-717.0721176927151</v>
      </c>
      <c r="S941" s="18">
        <f t="shared" si="379"/>
        <v>2458.0116616484843</v>
      </c>
      <c r="T941" s="14">
        <f t="shared" si="380"/>
        <v>1.3033533650907196</v>
      </c>
      <c r="U941" s="3">
        <f t="shared" si="381"/>
        <v>292.6935629521705</v>
      </c>
      <c r="V941" s="2">
        <f t="shared" si="361"/>
        <v>19.69356295217051</v>
      </c>
      <c r="W941" s="2">
        <f t="shared" si="382"/>
        <v>340.6161377713023</v>
      </c>
      <c r="X941" s="5">
        <f t="shared" si="383"/>
        <v>0</v>
      </c>
      <c r="Y941" s="2">
        <f t="shared" si="384"/>
        <v>19.69356295217051</v>
      </c>
    </row>
    <row r="942" spans="1:25" ht="9.75">
      <c r="A942" s="5">
        <f t="shared" si="362"/>
        <v>928</v>
      </c>
      <c r="B942" s="2">
        <f t="shared" si="363"/>
        <v>6970</v>
      </c>
      <c r="C942" s="2">
        <f t="shared" si="364"/>
        <v>0</v>
      </c>
      <c r="D942" s="3">
        <f t="shared" si="365"/>
        <v>0</v>
      </c>
      <c r="E942" s="2">
        <f t="shared" si="366"/>
        <v>0</v>
      </c>
      <c r="F942" s="2">
        <f t="shared" si="367"/>
        <v>0</v>
      </c>
      <c r="G942" s="2">
        <f t="shared" si="368"/>
        <v>0</v>
      </c>
      <c r="H942" s="5">
        <f t="shared" si="369"/>
        <v>0</v>
      </c>
      <c r="I942" s="2">
        <f t="shared" si="370"/>
        <v>0</v>
      </c>
      <c r="J942" s="5">
        <f t="shared" si="371"/>
        <v>0.25</v>
      </c>
      <c r="K942" s="2">
        <f t="shared" si="372"/>
        <v>0</v>
      </c>
      <c r="L942" s="5">
        <f t="shared" si="373"/>
        <v>-9.782199482025492</v>
      </c>
      <c r="M942" s="5">
        <f t="shared" si="374"/>
        <v>0</v>
      </c>
      <c r="N942" s="2">
        <f t="shared" si="375"/>
        <v>0</v>
      </c>
      <c r="O942" s="2">
        <f t="shared" si="376"/>
        <v>0</v>
      </c>
      <c r="P942" s="2">
        <f t="shared" si="377"/>
        <v>0</v>
      </c>
      <c r="Q942" s="2">
        <f t="shared" si="360"/>
        <v>0</v>
      </c>
      <c r="R942" s="2">
        <f t="shared" si="378"/>
        <v>-717.0721176927151</v>
      </c>
      <c r="S942" s="18">
        <f t="shared" si="379"/>
        <v>2458.0116616484843</v>
      </c>
      <c r="T942" s="14">
        <f t="shared" si="380"/>
        <v>1.3033533650907196</v>
      </c>
      <c r="U942" s="3">
        <f t="shared" si="381"/>
        <v>292.6935629521705</v>
      </c>
      <c r="V942" s="2">
        <f t="shared" si="361"/>
        <v>19.69356295217051</v>
      </c>
      <c r="W942" s="2">
        <f t="shared" si="382"/>
        <v>340.6161377713023</v>
      </c>
      <c r="X942" s="5">
        <f t="shared" si="383"/>
        <v>0</v>
      </c>
      <c r="Y942" s="2">
        <f t="shared" si="384"/>
        <v>19.69356295217051</v>
      </c>
    </row>
    <row r="943" spans="1:25" ht="9.75">
      <c r="A943" s="5">
        <f t="shared" si="362"/>
        <v>929</v>
      </c>
      <c r="B943" s="2">
        <f t="shared" si="363"/>
        <v>6970</v>
      </c>
      <c r="C943" s="2">
        <f t="shared" si="364"/>
        <v>0</v>
      </c>
      <c r="D943" s="3">
        <f t="shared" si="365"/>
        <v>0</v>
      </c>
      <c r="E943" s="2">
        <f t="shared" si="366"/>
        <v>0</v>
      </c>
      <c r="F943" s="2">
        <f t="shared" si="367"/>
        <v>0</v>
      </c>
      <c r="G943" s="2">
        <f t="shared" si="368"/>
        <v>0</v>
      </c>
      <c r="H943" s="5">
        <f t="shared" si="369"/>
        <v>0</v>
      </c>
      <c r="I943" s="2">
        <f t="shared" si="370"/>
        <v>0</v>
      </c>
      <c r="J943" s="5">
        <f t="shared" si="371"/>
        <v>0.25</v>
      </c>
      <c r="K943" s="2">
        <f t="shared" si="372"/>
        <v>0</v>
      </c>
      <c r="L943" s="5">
        <f t="shared" si="373"/>
        <v>-9.782199482025492</v>
      </c>
      <c r="M943" s="5">
        <f t="shared" si="374"/>
        <v>0</v>
      </c>
      <c r="N943" s="2">
        <f t="shared" si="375"/>
        <v>0</v>
      </c>
      <c r="O943" s="2">
        <f t="shared" si="376"/>
        <v>0</v>
      </c>
      <c r="P943" s="2">
        <f t="shared" si="377"/>
        <v>0</v>
      </c>
      <c r="Q943" s="2">
        <f t="shared" si="360"/>
        <v>0</v>
      </c>
      <c r="R943" s="2">
        <f t="shared" si="378"/>
        <v>-717.0721176927151</v>
      </c>
      <c r="S943" s="18">
        <f t="shared" si="379"/>
        <v>2458.0116616484843</v>
      </c>
      <c r="T943" s="14">
        <f t="shared" si="380"/>
        <v>1.3033533650907196</v>
      </c>
      <c r="U943" s="3">
        <f t="shared" si="381"/>
        <v>292.6935629521705</v>
      </c>
      <c r="V943" s="2">
        <f t="shared" si="361"/>
        <v>19.69356295217051</v>
      </c>
      <c r="W943" s="2">
        <f t="shared" si="382"/>
        <v>340.6161377713023</v>
      </c>
      <c r="X943" s="5">
        <f t="shared" si="383"/>
        <v>0</v>
      </c>
      <c r="Y943" s="2">
        <f t="shared" si="384"/>
        <v>19.69356295217051</v>
      </c>
    </row>
    <row r="944" spans="1:25" ht="9.75">
      <c r="A944" s="5">
        <f t="shared" si="362"/>
        <v>930</v>
      </c>
      <c r="B944" s="2">
        <f t="shared" si="363"/>
        <v>6970</v>
      </c>
      <c r="C944" s="2">
        <f t="shared" si="364"/>
        <v>0</v>
      </c>
      <c r="D944" s="3">
        <f t="shared" si="365"/>
        <v>0</v>
      </c>
      <c r="E944" s="2">
        <f t="shared" si="366"/>
        <v>0</v>
      </c>
      <c r="F944" s="2">
        <f t="shared" si="367"/>
        <v>0</v>
      </c>
      <c r="G944" s="2">
        <f t="shared" si="368"/>
        <v>0</v>
      </c>
      <c r="H944" s="5">
        <f t="shared" si="369"/>
        <v>0</v>
      </c>
      <c r="I944" s="2">
        <f t="shared" si="370"/>
        <v>0</v>
      </c>
      <c r="J944" s="5">
        <f t="shared" si="371"/>
        <v>0.25</v>
      </c>
      <c r="K944" s="2">
        <f t="shared" si="372"/>
        <v>0</v>
      </c>
      <c r="L944" s="5">
        <f t="shared" si="373"/>
        <v>-9.782199482025492</v>
      </c>
      <c r="M944" s="5">
        <f t="shared" si="374"/>
        <v>0</v>
      </c>
      <c r="N944" s="2">
        <f t="shared" si="375"/>
        <v>0</v>
      </c>
      <c r="O944" s="2">
        <f t="shared" si="376"/>
        <v>0</v>
      </c>
      <c r="P944" s="2">
        <f t="shared" si="377"/>
        <v>0</v>
      </c>
      <c r="Q944" s="2">
        <f t="shared" si="360"/>
        <v>0</v>
      </c>
      <c r="R944" s="2">
        <f t="shared" si="378"/>
        <v>-717.0721176927151</v>
      </c>
      <c r="S944" s="18">
        <f t="shared" si="379"/>
        <v>2458.0116616484843</v>
      </c>
      <c r="T944" s="14">
        <f t="shared" si="380"/>
        <v>1.3033533650907196</v>
      </c>
      <c r="U944" s="3">
        <f t="shared" si="381"/>
        <v>292.6935629521705</v>
      </c>
      <c r="V944" s="2">
        <f t="shared" si="361"/>
        <v>19.69356295217051</v>
      </c>
      <c r="W944" s="2">
        <f t="shared" si="382"/>
        <v>340.6161377713023</v>
      </c>
      <c r="X944" s="5">
        <f t="shared" si="383"/>
        <v>0</v>
      </c>
      <c r="Y944" s="2">
        <f t="shared" si="384"/>
        <v>19.69356295217051</v>
      </c>
    </row>
    <row r="945" spans="1:25" ht="9.75">
      <c r="A945" s="5">
        <f t="shared" si="362"/>
        <v>931</v>
      </c>
      <c r="B945" s="2">
        <f t="shared" si="363"/>
        <v>6970</v>
      </c>
      <c r="C945" s="2">
        <f t="shared" si="364"/>
        <v>0</v>
      </c>
      <c r="D945" s="3">
        <f t="shared" si="365"/>
        <v>0</v>
      </c>
      <c r="E945" s="2">
        <f t="shared" si="366"/>
        <v>0</v>
      </c>
      <c r="F945" s="2">
        <f t="shared" si="367"/>
        <v>0</v>
      </c>
      <c r="G945" s="2">
        <f t="shared" si="368"/>
        <v>0</v>
      </c>
      <c r="H945" s="5">
        <f t="shared" si="369"/>
        <v>0</v>
      </c>
      <c r="I945" s="2">
        <f t="shared" si="370"/>
        <v>0</v>
      </c>
      <c r="J945" s="5">
        <f t="shared" si="371"/>
        <v>0.25</v>
      </c>
      <c r="K945" s="2">
        <f t="shared" si="372"/>
        <v>0</v>
      </c>
      <c r="L945" s="5">
        <f t="shared" si="373"/>
        <v>-9.782199482025492</v>
      </c>
      <c r="M945" s="5">
        <f t="shared" si="374"/>
        <v>0</v>
      </c>
      <c r="N945" s="2">
        <f t="shared" si="375"/>
        <v>0</v>
      </c>
      <c r="O945" s="2">
        <f t="shared" si="376"/>
        <v>0</v>
      </c>
      <c r="P945" s="2">
        <f t="shared" si="377"/>
        <v>0</v>
      </c>
      <c r="Q945" s="2">
        <f t="shared" si="360"/>
        <v>0</v>
      </c>
      <c r="R945" s="2">
        <f t="shared" si="378"/>
        <v>-717.0721176927151</v>
      </c>
      <c r="S945" s="18">
        <f t="shared" si="379"/>
        <v>2458.0116616484843</v>
      </c>
      <c r="T945" s="14">
        <f t="shared" si="380"/>
        <v>1.3033533650907196</v>
      </c>
      <c r="U945" s="3">
        <f t="shared" si="381"/>
        <v>292.6935629521705</v>
      </c>
      <c r="V945" s="2">
        <f t="shared" si="361"/>
        <v>19.69356295217051</v>
      </c>
      <c r="W945" s="2">
        <f t="shared" si="382"/>
        <v>340.6161377713023</v>
      </c>
      <c r="X945" s="5">
        <f t="shared" si="383"/>
        <v>0</v>
      </c>
      <c r="Y945" s="2">
        <f t="shared" si="384"/>
        <v>19.69356295217051</v>
      </c>
    </row>
    <row r="946" spans="1:25" ht="9.75">
      <c r="A946" s="5">
        <f t="shared" si="362"/>
        <v>932</v>
      </c>
      <c r="B946" s="2">
        <f t="shared" si="363"/>
        <v>6970</v>
      </c>
      <c r="C946" s="2">
        <f t="shared" si="364"/>
        <v>0</v>
      </c>
      <c r="D946" s="3">
        <f t="shared" si="365"/>
        <v>0</v>
      </c>
      <c r="E946" s="2">
        <f t="shared" si="366"/>
        <v>0</v>
      </c>
      <c r="F946" s="2">
        <f t="shared" si="367"/>
        <v>0</v>
      </c>
      <c r="G946" s="2">
        <f t="shared" si="368"/>
        <v>0</v>
      </c>
      <c r="H946" s="5">
        <f t="shared" si="369"/>
        <v>0</v>
      </c>
      <c r="I946" s="2">
        <f t="shared" si="370"/>
        <v>0</v>
      </c>
      <c r="J946" s="5">
        <f t="shared" si="371"/>
        <v>0.25</v>
      </c>
      <c r="K946" s="2">
        <f t="shared" si="372"/>
        <v>0</v>
      </c>
      <c r="L946" s="5">
        <f t="shared" si="373"/>
        <v>-9.782199482025492</v>
      </c>
      <c r="M946" s="5">
        <f t="shared" si="374"/>
        <v>0</v>
      </c>
      <c r="N946" s="2">
        <f t="shared" si="375"/>
        <v>0</v>
      </c>
      <c r="O946" s="2">
        <f t="shared" si="376"/>
        <v>0</v>
      </c>
      <c r="P946" s="2">
        <f t="shared" si="377"/>
        <v>0</v>
      </c>
      <c r="Q946" s="2">
        <f t="shared" si="360"/>
        <v>0</v>
      </c>
      <c r="R946" s="2">
        <f t="shared" si="378"/>
        <v>-717.0721176927151</v>
      </c>
      <c r="S946" s="18">
        <f t="shared" si="379"/>
        <v>2458.0116616484843</v>
      </c>
      <c r="T946" s="14">
        <f t="shared" si="380"/>
        <v>1.3033533650907196</v>
      </c>
      <c r="U946" s="3">
        <f t="shared" si="381"/>
        <v>292.6935629521705</v>
      </c>
      <c r="V946" s="2">
        <f t="shared" si="361"/>
        <v>19.69356295217051</v>
      </c>
      <c r="W946" s="2">
        <f t="shared" si="382"/>
        <v>340.6161377713023</v>
      </c>
      <c r="X946" s="5">
        <f t="shared" si="383"/>
        <v>0</v>
      </c>
      <c r="Y946" s="2">
        <f t="shared" si="384"/>
        <v>19.69356295217051</v>
      </c>
    </row>
    <row r="947" spans="1:25" ht="9.75">
      <c r="A947" s="5">
        <f t="shared" si="362"/>
        <v>933</v>
      </c>
      <c r="B947" s="2">
        <f t="shared" si="363"/>
        <v>6970</v>
      </c>
      <c r="C947" s="2">
        <f t="shared" si="364"/>
        <v>0</v>
      </c>
      <c r="D947" s="3">
        <f t="shared" si="365"/>
        <v>0</v>
      </c>
      <c r="E947" s="2">
        <f t="shared" si="366"/>
        <v>0</v>
      </c>
      <c r="F947" s="2">
        <f t="shared" si="367"/>
        <v>0</v>
      </c>
      <c r="G947" s="2">
        <f t="shared" si="368"/>
        <v>0</v>
      </c>
      <c r="H947" s="5">
        <f t="shared" si="369"/>
        <v>0</v>
      </c>
      <c r="I947" s="2">
        <f t="shared" si="370"/>
        <v>0</v>
      </c>
      <c r="J947" s="5">
        <f t="shared" si="371"/>
        <v>0.25</v>
      </c>
      <c r="K947" s="2">
        <f t="shared" si="372"/>
        <v>0</v>
      </c>
      <c r="L947" s="5">
        <f t="shared" si="373"/>
        <v>-9.782199482025492</v>
      </c>
      <c r="M947" s="5">
        <f t="shared" si="374"/>
        <v>0</v>
      </c>
      <c r="N947" s="2">
        <f t="shared" si="375"/>
        <v>0</v>
      </c>
      <c r="O947" s="2">
        <f t="shared" si="376"/>
        <v>0</v>
      </c>
      <c r="P947" s="2">
        <f t="shared" si="377"/>
        <v>0</v>
      </c>
      <c r="Q947" s="2">
        <f t="shared" si="360"/>
        <v>0</v>
      </c>
      <c r="R947" s="2">
        <f t="shared" si="378"/>
        <v>-717.0721176927151</v>
      </c>
      <c r="S947" s="18">
        <f t="shared" si="379"/>
        <v>2458.0116616484843</v>
      </c>
      <c r="T947" s="14">
        <f t="shared" si="380"/>
        <v>1.3033533650907196</v>
      </c>
      <c r="U947" s="3">
        <f t="shared" si="381"/>
        <v>292.6935629521705</v>
      </c>
      <c r="V947" s="2">
        <f t="shared" si="361"/>
        <v>19.69356295217051</v>
      </c>
      <c r="W947" s="2">
        <f t="shared" si="382"/>
        <v>340.6161377713023</v>
      </c>
      <c r="X947" s="5">
        <f t="shared" si="383"/>
        <v>0</v>
      </c>
      <c r="Y947" s="2">
        <f t="shared" si="384"/>
        <v>19.69356295217051</v>
      </c>
    </row>
    <row r="948" spans="1:25" ht="9.75">
      <c r="A948" s="5">
        <f t="shared" si="362"/>
        <v>934</v>
      </c>
      <c r="B948" s="2">
        <f t="shared" si="363"/>
        <v>6970</v>
      </c>
      <c r="C948" s="2">
        <f t="shared" si="364"/>
        <v>0</v>
      </c>
      <c r="D948" s="3">
        <f t="shared" si="365"/>
        <v>0</v>
      </c>
      <c r="E948" s="2">
        <f t="shared" si="366"/>
        <v>0</v>
      </c>
      <c r="F948" s="2">
        <f t="shared" si="367"/>
        <v>0</v>
      </c>
      <c r="G948" s="2">
        <f t="shared" si="368"/>
        <v>0</v>
      </c>
      <c r="H948" s="5">
        <f t="shared" si="369"/>
        <v>0</v>
      </c>
      <c r="I948" s="2">
        <f t="shared" si="370"/>
        <v>0</v>
      </c>
      <c r="J948" s="5">
        <f t="shared" si="371"/>
        <v>0.25</v>
      </c>
      <c r="K948" s="2">
        <f t="shared" si="372"/>
        <v>0</v>
      </c>
      <c r="L948" s="5">
        <f t="shared" si="373"/>
        <v>-9.782199482025492</v>
      </c>
      <c r="M948" s="5">
        <f t="shared" si="374"/>
        <v>0</v>
      </c>
      <c r="N948" s="2">
        <f t="shared" si="375"/>
        <v>0</v>
      </c>
      <c r="O948" s="2">
        <f t="shared" si="376"/>
        <v>0</v>
      </c>
      <c r="P948" s="2">
        <f t="shared" si="377"/>
        <v>0</v>
      </c>
      <c r="Q948" s="2">
        <f t="shared" si="360"/>
        <v>0</v>
      </c>
      <c r="R948" s="2">
        <f t="shared" si="378"/>
        <v>-717.0721176927151</v>
      </c>
      <c r="S948" s="18">
        <f t="shared" si="379"/>
        <v>2458.0116616484843</v>
      </c>
      <c r="T948" s="14">
        <f t="shared" si="380"/>
        <v>1.3033533650907196</v>
      </c>
      <c r="U948" s="3">
        <f t="shared" si="381"/>
        <v>292.6935629521705</v>
      </c>
      <c r="V948" s="2">
        <f t="shared" si="361"/>
        <v>19.69356295217051</v>
      </c>
      <c r="W948" s="2">
        <f t="shared" si="382"/>
        <v>340.6161377713023</v>
      </c>
      <c r="X948" s="5">
        <f t="shared" si="383"/>
        <v>0</v>
      </c>
      <c r="Y948" s="2">
        <f t="shared" si="384"/>
        <v>19.69356295217051</v>
      </c>
    </row>
    <row r="949" spans="1:25" ht="9.75">
      <c r="A949" s="5">
        <f t="shared" si="362"/>
        <v>935</v>
      </c>
      <c r="B949" s="2">
        <f t="shared" si="363"/>
        <v>6970</v>
      </c>
      <c r="C949" s="2">
        <f t="shared" si="364"/>
        <v>0</v>
      </c>
      <c r="D949" s="3">
        <f t="shared" si="365"/>
        <v>0</v>
      </c>
      <c r="E949" s="2">
        <f t="shared" si="366"/>
        <v>0</v>
      </c>
      <c r="F949" s="2">
        <f t="shared" si="367"/>
        <v>0</v>
      </c>
      <c r="G949" s="2">
        <f t="shared" si="368"/>
        <v>0</v>
      </c>
      <c r="H949" s="5">
        <f t="shared" si="369"/>
        <v>0</v>
      </c>
      <c r="I949" s="2">
        <f t="shared" si="370"/>
        <v>0</v>
      </c>
      <c r="J949" s="5">
        <f t="shared" si="371"/>
        <v>0.25</v>
      </c>
      <c r="K949" s="2">
        <f t="shared" si="372"/>
        <v>0</v>
      </c>
      <c r="L949" s="5">
        <f t="shared" si="373"/>
        <v>-9.782199482025492</v>
      </c>
      <c r="M949" s="5">
        <f t="shared" si="374"/>
        <v>0</v>
      </c>
      <c r="N949" s="2">
        <f t="shared" si="375"/>
        <v>0</v>
      </c>
      <c r="O949" s="2">
        <f t="shared" si="376"/>
        <v>0</v>
      </c>
      <c r="P949" s="2">
        <f t="shared" si="377"/>
        <v>0</v>
      </c>
      <c r="Q949" s="2">
        <f t="shared" si="360"/>
        <v>0</v>
      </c>
      <c r="R949" s="2">
        <f t="shared" si="378"/>
        <v>-717.0721176927151</v>
      </c>
      <c r="S949" s="18">
        <f t="shared" si="379"/>
        <v>2458.0116616484843</v>
      </c>
      <c r="T949" s="14">
        <f t="shared" si="380"/>
        <v>1.3033533650907196</v>
      </c>
      <c r="U949" s="3">
        <f t="shared" si="381"/>
        <v>292.6935629521705</v>
      </c>
      <c r="V949" s="2">
        <f t="shared" si="361"/>
        <v>19.69356295217051</v>
      </c>
      <c r="W949" s="2">
        <f t="shared" si="382"/>
        <v>340.6161377713023</v>
      </c>
      <c r="X949" s="5">
        <f t="shared" si="383"/>
        <v>0</v>
      </c>
      <c r="Y949" s="2">
        <f t="shared" si="384"/>
        <v>19.69356295217051</v>
      </c>
    </row>
    <row r="950" spans="1:25" ht="9.75">
      <c r="A950" s="5">
        <f t="shared" si="362"/>
        <v>936</v>
      </c>
      <c r="B950" s="2">
        <f t="shared" si="363"/>
        <v>6970</v>
      </c>
      <c r="C950" s="2">
        <f t="shared" si="364"/>
        <v>0</v>
      </c>
      <c r="D950" s="3">
        <f t="shared" si="365"/>
        <v>0</v>
      </c>
      <c r="E950" s="2">
        <f t="shared" si="366"/>
        <v>0</v>
      </c>
      <c r="F950" s="2">
        <f t="shared" si="367"/>
        <v>0</v>
      </c>
      <c r="G950" s="2">
        <f t="shared" si="368"/>
        <v>0</v>
      </c>
      <c r="H950" s="5">
        <f t="shared" si="369"/>
        <v>0</v>
      </c>
      <c r="I950" s="2">
        <f t="shared" si="370"/>
        <v>0</v>
      </c>
      <c r="J950" s="5">
        <f t="shared" si="371"/>
        <v>0.25</v>
      </c>
      <c r="K950" s="2">
        <f t="shared" si="372"/>
        <v>0</v>
      </c>
      <c r="L950" s="5">
        <f t="shared" si="373"/>
        <v>-9.782199482025492</v>
      </c>
      <c r="M950" s="5">
        <f t="shared" si="374"/>
        <v>0</v>
      </c>
      <c r="N950" s="2">
        <f t="shared" si="375"/>
        <v>0</v>
      </c>
      <c r="O950" s="2">
        <f t="shared" si="376"/>
        <v>0</v>
      </c>
      <c r="P950" s="2">
        <f t="shared" si="377"/>
        <v>0</v>
      </c>
      <c r="Q950" s="2">
        <f t="shared" si="360"/>
        <v>0</v>
      </c>
      <c r="R950" s="2">
        <f t="shared" si="378"/>
        <v>-717.0721176927151</v>
      </c>
      <c r="S950" s="18">
        <f t="shared" si="379"/>
        <v>2458.0116616484843</v>
      </c>
      <c r="T950" s="14">
        <f t="shared" si="380"/>
        <v>1.3033533650907196</v>
      </c>
      <c r="U950" s="3">
        <f t="shared" si="381"/>
        <v>292.6935629521705</v>
      </c>
      <c r="V950" s="2">
        <f t="shared" si="361"/>
        <v>19.69356295217051</v>
      </c>
      <c r="W950" s="2">
        <f t="shared" si="382"/>
        <v>340.6161377713023</v>
      </c>
      <c r="X950" s="5">
        <f t="shared" si="383"/>
        <v>0</v>
      </c>
      <c r="Y950" s="2">
        <f t="shared" si="384"/>
        <v>19.69356295217051</v>
      </c>
    </row>
    <row r="951" spans="1:25" ht="9.75">
      <c r="A951" s="5">
        <f t="shared" si="362"/>
        <v>937</v>
      </c>
      <c r="B951" s="2">
        <f t="shared" si="363"/>
        <v>6970</v>
      </c>
      <c r="C951" s="2">
        <f t="shared" si="364"/>
        <v>0</v>
      </c>
      <c r="D951" s="3">
        <f t="shared" si="365"/>
        <v>0</v>
      </c>
      <c r="E951" s="2">
        <f t="shared" si="366"/>
        <v>0</v>
      </c>
      <c r="F951" s="2">
        <f t="shared" si="367"/>
        <v>0</v>
      </c>
      <c r="G951" s="2">
        <f t="shared" si="368"/>
        <v>0</v>
      </c>
      <c r="H951" s="5">
        <f t="shared" si="369"/>
        <v>0</v>
      </c>
      <c r="I951" s="2">
        <f t="shared" si="370"/>
        <v>0</v>
      </c>
      <c r="J951" s="5">
        <f t="shared" si="371"/>
        <v>0.25</v>
      </c>
      <c r="K951" s="2">
        <f t="shared" si="372"/>
        <v>0</v>
      </c>
      <c r="L951" s="5">
        <f t="shared" si="373"/>
        <v>-9.782199482025492</v>
      </c>
      <c r="M951" s="5">
        <f t="shared" si="374"/>
        <v>0</v>
      </c>
      <c r="N951" s="2">
        <f t="shared" si="375"/>
        <v>0</v>
      </c>
      <c r="O951" s="2">
        <f t="shared" si="376"/>
        <v>0</v>
      </c>
      <c r="P951" s="2">
        <f t="shared" si="377"/>
        <v>0</v>
      </c>
      <c r="Q951" s="2">
        <f t="shared" si="360"/>
        <v>0</v>
      </c>
      <c r="R951" s="2">
        <f t="shared" si="378"/>
        <v>-717.0721176927151</v>
      </c>
      <c r="S951" s="18">
        <f t="shared" si="379"/>
        <v>2458.0116616484843</v>
      </c>
      <c r="T951" s="14">
        <f t="shared" si="380"/>
        <v>1.3033533650907196</v>
      </c>
      <c r="U951" s="3">
        <f t="shared" si="381"/>
        <v>292.6935629521705</v>
      </c>
      <c r="V951" s="2">
        <f t="shared" si="361"/>
        <v>19.69356295217051</v>
      </c>
      <c r="W951" s="2">
        <f t="shared" si="382"/>
        <v>340.6161377713023</v>
      </c>
      <c r="X951" s="5">
        <f t="shared" si="383"/>
        <v>0</v>
      </c>
      <c r="Y951" s="2">
        <f t="shared" si="384"/>
        <v>19.69356295217051</v>
      </c>
    </row>
    <row r="952" spans="1:25" ht="9.75">
      <c r="A952" s="5">
        <f t="shared" si="362"/>
        <v>938</v>
      </c>
      <c r="B952" s="2">
        <f t="shared" si="363"/>
        <v>6970</v>
      </c>
      <c r="C952" s="2">
        <f t="shared" si="364"/>
        <v>0</v>
      </c>
      <c r="D952" s="3">
        <f t="shared" si="365"/>
        <v>0</v>
      </c>
      <c r="E952" s="2">
        <f t="shared" si="366"/>
        <v>0</v>
      </c>
      <c r="F952" s="2">
        <f t="shared" si="367"/>
        <v>0</v>
      </c>
      <c r="G952" s="2">
        <f t="shared" si="368"/>
        <v>0</v>
      </c>
      <c r="H952" s="5">
        <f t="shared" si="369"/>
        <v>0</v>
      </c>
      <c r="I952" s="2">
        <f t="shared" si="370"/>
        <v>0</v>
      </c>
      <c r="J952" s="5">
        <f t="shared" si="371"/>
        <v>0.25</v>
      </c>
      <c r="K952" s="2">
        <f t="shared" si="372"/>
        <v>0</v>
      </c>
      <c r="L952" s="5">
        <f t="shared" si="373"/>
        <v>-9.782199482025492</v>
      </c>
      <c r="M952" s="5">
        <f t="shared" si="374"/>
        <v>0</v>
      </c>
      <c r="N952" s="2">
        <f t="shared" si="375"/>
        <v>0</v>
      </c>
      <c r="O952" s="2">
        <f t="shared" si="376"/>
        <v>0</v>
      </c>
      <c r="P952" s="2">
        <f t="shared" si="377"/>
        <v>0</v>
      </c>
      <c r="Q952" s="2">
        <f t="shared" si="360"/>
        <v>0</v>
      </c>
      <c r="R952" s="2">
        <f t="shared" si="378"/>
        <v>-717.0721176927151</v>
      </c>
      <c r="S952" s="18">
        <f t="shared" si="379"/>
        <v>2458.0116616484843</v>
      </c>
      <c r="T952" s="14">
        <f t="shared" si="380"/>
        <v>1.3033533650907196</v>
      </c>
      <c r="U952" s="3">
        <f t="shared" si="381"/>
        <v>292.6935629521705</v>
      </c>
      <c r="V952" s="2">
        <f t="shared" si="361"/>
        <v>19.69356295217051</v>
      </c>
      <c r="W952" s="2">
        <f t="shared" si="382"/>
        <v>340.6161377713023</v>
      </c>
      <c r="X952" s="5">
        <f t="shared" si="383"/>
        <v>0</v>
      </c>
      <c r="Y952" s="2">
        <f t="shared" si="384"/>
        <v>19.69356295217051</v>
      </c>
    </row>
    <row r="953" spans="1:25" ht="9.75">
      <c r="A953" s="5">
        <f t="shared" si="362"/>
        <v>939</v>
      </c>
      <c r="B953" s="2">
        <f t="shared" si="363"/>
        <v>6970</v>
      </c>
      <c r="C953" s="2">
        <f t="shared" si="364"/>
        <v>0</v>
      </c>
      <c r="D953" s="3">
        <f t="shared" si="365"/>
        <v>0</v>
      </c>
      <c r="E953" s="2">
        <f t="shared" si="366"/>
        <v>0</v>
      </c>
      <c r="F953" s="2">
        <f t="shared" si="367"/>
        <v>0</v>
      </c>
      <c r="G953" s="2">
        <f t="shared" si="368"/>
        <v>0</v>
      </c>
      <c r="H953" s="5">
        <f t="shared" si="369"/>
        <v>0</v>
      </c>
      <c r="I953" s="2">
        <f t="shared" si="370"/>
        <v>0</v>
      </c>
      <c r="J953" s="5">
        <f t="shared" si="371"/>
        <v>0.25</v>
      </c>
      <c r="K953" s="2">
        <f t="shared" si="372"/>
        <v>0</v>
      </c>
      <c r="L953" s="5">
        <f t="shared" si="373"/>
        <v>-9.782199482025492</v>
      </c>
      <c r="M953" s="5">
        <f t="shared" si="374"/>
        <v>0</v>
      </c>
      <c r="N953" s="2">
        <f t="shared" si="375"/>
        <v>0</v>
      </c>
      <c r="O953" s="2">
        <f t="shared" si="376"/>
        <v>0</v>
      </c>
      <c r="P953" s="2">
        <f t="shared" si="377"/>
        <v>0</v>
      </c>
      <c r="Q953" s="2">
        <f t="shared" si="360"/>
        <v>0</v>
      </c>
      <c r="R953" s="2">
        <f t="shared" si="378"/>
        <v>-717.0721176927151</v>
      </c>
      <c r="S953" s="18">
        <f t="shared" si="379"/>
        <v>2458.0116616484843</v>
      </c>
      <c r="T953" s="14">
        <f t="shared" si="380"/>
        <v>1.3033533650907196</v>
      </c>
      <c r="U953" s="3">
        <f t="shared" si="381"/>
        <v>292.6935629521705</v>
      </c>
      <c r="V953" s="2">
        <f t="shared" si="361"/>
        <v>19.69356295217051</v>
      </c>
      <c r="W953" s="2">
        <f t="shared" si="382"/>
        <v>340.6161377713023</v>
      </c>
      <c r="X953" s="5">
        <f t="shared" si="383"/>
        <v>0</v>
      </c>
      <c r="Y953" s="2">
        <f t="shared" si="384"/>
        <v>19.69356295217051</v>
      </c>
    </row>
    <row r="954" spans="1:25" ht="9.75">
      <c r="A954" s="5">
        <f t="shared" si="362"/>
        <v>940</v>
      </c>
      <c r="B954" s="2">
        <f t="shared" si="363"/>
        <v>6970</v>
      </c>
      <c r="C954" s="2">
        <f t="shared" si="364"/>
        <v>0</v>
      </c>
      <c r="D954" s="3">
        <f t="shared" si="365"/>
        <v>0</v>
      </c>
      <c r="E954" s="2">
        <f t="shared" si="366"/>
        <v>0</v>
      </c>
      <c r="F954" s="2">
        <f t="shared" si="367"/>
        <v>0</v>
      </c>
      <c r="G954" s="2">
        <f t="shared" si="368"/>
        <v>0</v>
      </c>
      <c r="H954" s="5">
        <f t="shared" si="369"/>
        <v>0</v>
      </c>
      <c r="I954" s="2">
        <f t="shared" si="370"/>
        <v>0</v>
      </c>
      <c r="J954" s="5">
        <f t="shared" si="371"/>
        <v>0.25</v>
      </c>
      <c r="K954" s="2">
        <f t="shared" si="372"/>
        <v>0</v>
      </c>
      <c r="L954" s="5">
        <f t="shared" si="373"/>
        <v>-9.782199482025492</v>
      </c>
      <c r="M954" s="5">
        <f t="shared" si="374"/>
        <v>0</v>
      </c>
      <c r="N954" s="2">
        <f t="shared" si="375"/>
        <v>0</v>
      </c>
      <c r="O954" s="2">
        <f t="shared" si="376"/>
        <v>0</v>
      </c>
      <c r="P954" s="2">
        <f t="shared" si="377"/>
        <v>0</v>
      </c>
      <c r="Q954" s="2">
        <f t="shared" si="360"/>
        <v>0</v>
      </c>
      <c r="R954" s="2">
        <f t="shared" si="378"/>
        <v>-717.0721176927151</v>
      </c>
      <c r="S954" s="18">
        <f t="shared" si="379"/>
        <v>2458.0116616484843</v>
      </c>
      <c r="T954" s="14">
        <f t="shared" si="380"/>
        <v>1.3033533650907196</v>
      </c>
      <c r="U954" s="3">
        <f t="shared" si="381"/>
        <v>292.6935629521705</v>
      </c>
      <c r="V954" s="2">
        <f t="shared" si="361"/>
        <v>19.69356295217051</v>
      </c>
      <c r="W954" s="2">
        <f t="shared" si="382"/>
        <v>340.6161377713023</v>
      </c>
      <c r="X954" s="5">
        <f t="shared" si="383"/>
        <v>0</v>
      </c>
      <c r="Y954" s="2">
        <f t="shared" si="384"/>
        <v>19.69356295217051</v>
      </c>
    </row>
    <row r="955" spans="1:25" ht="9.75">
      <c r="A955" s="5">
        <f t="shared" si="362"/>
        <v>941</v>
      </c>
      <c r="B955" s="2">
        <f t="shared" si="363"/>
        <v>6970</v>
      </c>
      <c r="C955" s="2">
        <f t="shared" si="364"/>
        <v>0</v>
      </c>
      <c r="D955" s="3">
        <f t="shared" si="365"/>
        <v>0</v>
      </c>
      <c r="E955" s="2">
        <f t="shared" si="366"/>
        <v>0</v>
      </c>
      <c r="F955" s="2">
        <f t="shared" si="367"/>
        <v>0</v>
      </c>
      <c r="G955" s="2">
        <f t="shared" si="368"/>
        <v>0</v>
      </c>
      <c r="H955" s="5">
        <f t="shared" si="369"/>
        <v>0</v>
      </c>
      <c r="I955" s="2">
        <f t="shared" si="370"/>
        <v>0</v>
      </c>
      <c r="J955" s="5">
        <f t="shared" si="371"/>
        <v>0.25</v>
      </c>
      <c r="K955" s="2">
        <f t="shared" si="372"/>
        <v>0</v>
      </c>
      <c r="L955" s="5">
        <f t="shared" si="373"/>
        <v>-9.782199482025492</v>
      </c>
      <c r="M955" s="5">
        <f t="shared" si="374"/>
        <v>0</v>
      </c>
      <c r="N955" s="2">
        <f t="shared" si="375"/>
        <v>0</v>
      </c>
      <c r="O955" s="2">
        <f t="shared" si="376"/>
        <v>0</v>
      </c>
      <c r="P955" s="2">
        <f t="shared" si="377"/>
        <v>0</v>
      </c>
      <c r="Q955" s="2">
        <f t="shared" si="360"/>
        <v>0</v>
      </c>
      <c r="R955" s="2">
        <f t="shared" si="378"/>
        <v>-717.0721176927151</v>
      </c>
      <c r="S955" s="18">
        <f t="shared" si="379"/>
        <v>2458.0116616484843</v>
      </c>
      <c r="T955" s="14">
        <f t="shared" si="380"/>
        <v>1.3033533650907196</v>
      </c>
      <c r="U955" s="3">
        <f t="shared" si="381"/>
        <v>292.6935629521705</v>
      </c>
      <c r="V955" s="2">
        <f t="shared" si="361"/>
        <v>19.69356295217051</v>
      </c>
      <c r="W955" s="2">
        <f t="shared" si="382"/>
        <v>340.6161377713023</v>
      </c>
      <c r="X955" s="5">
        <f t="shared" si="383"/>
        <v>0</v>
      </c>
      <c r="Y955" s="2">
        <f t="shared" si="384"/>
        <v>19.69356295217051</v>
      </c>
    </row>
    <row r="956" spans="1:25" ht="9.75">
      <c r="A956" s="5">
        <f t="shared" si="362"/>
        <v>942</v>
      </c>
      <c r="B956" s="2">
        <f t="shared" si="363"/>
        <v>6970</v>
      </c>
      <c r="C956" s="2">
        <f t="shared" si="364"/>
        <v>0</v>
      </c>
      <c r="D956" s="3">
        <f t="shared" si="365"/>
        <v>0</v>
      </c>
      <c r="E956" s="2">
        <f t="shared" si="366"/>
        <v>0</v>
      </c>
      <c r="F956" s="2">
        <f t="shared" si="367"/>
        <v>0</v>
      </c>
      <c r="G956" s="2">
        <f t="shared" si="368"/>
        <v>0</v>
      </c>
      <c r="H956" s="5">
        <f t="shared" si="369"/>
        <v>0</v>
      </c>
      <c r="I956" s="2">
        <f t="shared" si="370"/>
        <v>0</v>
      </c>
      <c r="J956" s="5">
        <f t="shared" si="371"/>
        <v>0.25</v>
      </c>
      <c r="K956" s="2">
        <f t="shared" si="372"/>
        <v>0</v>
      </c>
      <c r="L956" s="5">
        <f t="shared" si="373"/>
        <v>-9.782199482025492</v>
      </c>
      <c r="M956" s="5">
        <f t="shared" si="374"/>
        <v>0</v>
      </c>
      <c r="N956" s="2">
        <f t="shared" si="375"/>
        <v>0</v>
      </c>
      <c r="O956" s="2">
        <f t="shared" si="376"/>
        <v>0</v>
      </c>
      <c r="P956" s="2">
        <f t="shared" si="377"/>
        <v>0</v>
      </c>
      <c r="Q956" s="2">
        <f t="shared" si="360"/>
        <v>0</v>
      </c>
      <c r="R956" s="2">
        <f t="shared" si="378"/>
        <v>-717.0721176927151</v>
      </c>
      <c r="S956" s="18">
        <f t="shared" si="379"/>
        <v>2458.0116616484843</v>
      </c>
      <c r="T956" s="14">
        <f t="shared" si="380"/>
        <v>1.3033533650907196</v>
      </c>
      <c r="U956" s="3">
        <f t="shared" si="381"/>
        <v>292.6935629521705</v>
      </c>
      <c r="V956" s="2">
        <f t="shared" si="361"/>
        <v>19.69356295217051</v>
      </c>
      <c r="W956" s="2">
        <f t="shared" si="382"/>
        <v>340.6161377713023</v>
      </c>
      <c r="X956" s="5">
        <f t="shared" si="383"/>
        <v>0</v>
      </c>
      <c r="Y956" s="2">
        <f t="shared" si="384"/>
        <v>19.69356295217051</v>
      </c>
    </row>
    <row r="957" spans="1:25" ht="9.75">
      <c r="A957" s="5">
        <f t="shared" si="362"/>
        <v>943</v>
      </c>
      <c r="B957" s="2">
        <f t="shared" si="363"/>
        <v>6970</v>
      </c>
      <c r="C957" s="2">
        <f t="shared" si="364"/>
        <v>0</v>
      </c>
      <c r="D957" s="3">
        <f t="shared" si="365"/>
        <v>0</v>
      </c>
      <c r="E957" s="2">
        <f t="shared" si="366"/>
        <v>0</v>
      </c>
      <c r="F957" s="2">
        <f t="shared" si="367"/>
        <v>0</v>
      </c>
      <c r="G957" s="2">
        <f t="shared" si="368"/>
        <v>0</v>
      </c>
      <c r="H957" s="5">
        <f t="shared" si="369"/>
        <v>0</v>
      </c>
      <c r="I957" s="2">
        <f t="shared" si="370"/>
        <v>0</v>
      </c>
      <c r="J957" s="5">
        <f t="shared" si="371"/>
        <v>0.25</v>
      </c>
      <c r="K957" s="2">
        <f t="shared" si="372"/>
        <v>0</v>
      </c>
      <c r="L957" s="5">
        <f t="shared" si="373"/>
        <v>-9.782199482025492</v>
      </c>
      <c r="M957" s="5">
        <f t="shared" si="374"/>
        <v>0</v>
      </c>
      <c r="N957" s="2">
        <f t="shared" si="375"/>
        <v>0</v>
      </c>
      <c r="O957" s="2">
        <f t="shared" si="376"/>
        <v>0</v>
      </c>
      <c r="P957" s="2">
        <f t="shared" si="377"/>
        <v>0</v>
      </c>
      <c r="Q957" s="2">
        <f t="shared" si="360"/>
        <v>0</v>
      </c>
      <c r="R957" s="2">
        <f t="shared" si="378"/>
        <v>-717.0721176927151</v>
      </c>
      <c r="S957" s="18">
        <f t="shared" si="379"/>
        <v>2458.0116616484843</v>
      </c>
      <c r="T957" s="14">
        <f t="shared" si="380"/>
        <v>1.3033533650907196</v>
      </c>
      <c r="U957" s="3">
        <f t="shared" si="381"/>
        <v>292.6935629521705</v>
      </c>
      <c r="V957" s="2">
        <f t="shared" si="361"/>
        <v>19.69356295217051</v>
      </c>
      <c r="W957" s="2">
        <f t="shared" si="382"/>
        <v>340.6161377713023</v>
      </c>
      <c r="X957" s="5">
        <f t="shared" si="383"/>
        <v>0</v>
      </c>
      <c r="Y957" s="2">
        <f t="shared" si="384"/>
        <v>19.69356295217051</v>
      </c>
    </row>
    <row r="958" spans="1:25" ht="9.75">
      <c r="A958" s="5">
        <f t="shared" si="362"/>
        <v>944</v>
      </c>
      <c r="B958" s="2">
        <f t="shared" si="363"/>
        <v>6970</v>
      </c>
      <c r="C958" s="2">
        <f t="shared" si="364"/>
        <v>0</v>
      </c>
      <c r="D958" s="3">
        <f t="shared" si="365"/>
        <v>0</v>
      </c>
      <c r="E958" s="2">
        <f t="shared" si="366"/>
        <v>0</v>
      </c>
      <c r="F958" s="2">
        <f t="shared" si="367"/>
        <v>0</v>
      </c>
      <c r="G958" s="2">
        <f t="shared" si="368"/>
        <v>0</v>
      </c>
      <c r="H958" s="5">
        <f t="shared" si="369"/>
        <v>0</v>
      </c>
      <c r="I958" s="2">
        <f t="shared" si="370"/>
        <v>0</v>
      </c>
      <c r="J958" s="5">
        <f t="shared" si="371"/>
        <v>0.25</v>
      </c>
      <c r="K958" s="2">
        <f t="shared" si="372"/>
        <v>0</v>
      </c>
      <c r="L958" s="5">
        <f t="shared" si="373"/>
        <v>-9.782199482025492</v>
      </c>
      <c r="M958" s="5">
        <f t="shared" si="374"/>
        <v>0</v>
      </c>
      <c r="N958" s="2">
        <f t="shared" si="375"/>
        <v>0</v>
      </c>
      <c r="O958" s="2">
        <f t="shared" si="376"/>
        <v>0</v>
      </c>
      <c r="P958" s="2">
        <f t="shared" si="377"/>
        <v>0</v>
      </c>
      <c r="Q958" s="2">
        <f t="shared" si="360"/>
        <v>0</v>
      </c>
      <c r="R958" s="2">
        <f t="shared" si="378"/>
        <v>-717.0721176927151</v>
      </c>
      <c r="S958" s="18">
        <f t="shared" si="379"/>
        <v>2458.0116616484843</v>
      </c>
      <c r="T958" s="14">
        <f t="shared" si="380"/>
        <v>1.3033533650907196</v>
      </c>
      <c r="U958" s="3">
        <f t="shared" si="381"/>
        <v>292.6935629521705</v>
      </c>
      <c r="V958" s="2">
        <f t="shared" si="361"/>
        <v>19.69356295217051</v>
      </c>
      <c r="W958" s="2">
        <f t="shared" si="382"/>
        <v>340.6161377713023</v>
      </c>
      <c r="X958" s="5">
        <f t="shared" si="383"/>
        <v>0</v>
      </c>
      <c r="Y958" s="2">
        <f t="shared" si="384"/>
        <v>19.69356295217051</v>
      </c>
    </row>
    <row r="959" spans="1:25" ht="9.75">
      <c r="A959" s="5">
        <f t="shared" si="362"/>
        <v>945</v>
      </c>
      <c r="B959" s="2">
        <f t="shared" si="363"/>
        <v>6970</v>
      </c>
      <c r="C959" s="2">
        <f t="shared" si="364"/>
        <v>0</v>
      </c>
      <c r="D959" s="3">
        <f t="shared" si="365"/>
        <v>0</v>
      </c>
      <c r="E959" s="2">
        <f t="shared" si="366"/>
        <v>0</v>
      </c>
      <c r="F959" s="2">
        <f t="shared" si="367"/>
        <v>0</v>
      </c>
      <c r="G959" s="2">
        <f t="shared" si="368"/>
        <v>0</v>
      </c>
      <c r="H959" s="5">
        <f t="shared" si="369"/>
        <v>0</v>
      </c>
      <c r="I959" s="2">
        <f t="shared" si="370"/>
        <v>0</v>
      </c>
      <c r="J959" s="5">
        <f t="shared" si="371"/>
        <v>0.25</v>
      </c>
      <c r="K959" s="2">
        <f t="shared" si="372"/>
        <v>0</v>
      </c>
      <c r="L959" s="5">
        <f t="shared" si="373"/>
        <v>-9.782199482025492</v>
      </c>
      <c r="M959" s="5">
        <f t="shared" si="374"/>
        <v>0</v>
      </c>
      <c r="N959" s="2">
        <f t="shared" si="375"/>
        <v>0</v>
      </c>
      <c r="O959" s="2">
        <f t="shared" si="376"/>
        <v>0</v>
      </c>
      <c r="P959" s="2">
        <f t="shared" si="377"/>
        <v>0</v>
      </c>
      <c r="Q959" s="2">
        <f t="shared" si="360"/>
        <v>0</v>
      </c>
      <c r="R959" s="2">
        <f t="shared" si="378"/>
        <v>-717.0721176927151</v>
      </c>
      <c r="S959" s="18">
        <f t="shared" si="379"/>
        <v>2458.0116616484843</v>
      </c>
      <c r="T959" s="14">
        <f t="shared" si="380"/>
        <v>1.3033533650907196</v>
      </c>
      <c r="U959" s="3">
        <f t="shared" si="381"/>
        <v>292.6935629521705</v>
      </c>
      <c r="V959" s="2">
        <f t="shared" si="361"/>
        <v>19.69356295217051</v>
      </c>
      <c r="W959" s="2">
        <f t="shared" si="382"/>
        <v>340.6161377713023</v>
      </c>
      <c r="X959" s="5">
        <f t="shared" si="383"/>
        <v>0</v>
      </c>
      <c r="Y959" s="2">
        <f t="shared" si="384"/>
        <v>19.69356295217051</v>
      </c>
    </row>
    <row r="960" spans="1:25" ht="9.75">
      <c r="A960" s="5">
        <f t="shared" si="362"/>
        <v>946</v>
      </c>
      <c r="B960" s="2">
        <f t="shared" si="363"/>
        <v>6970</v>
      </c>
      <c r="C960" s="2">
        <f t="shared" si="364"/>
        <v>0</v>
      </c>
      <c r="D960" s="3">
        <f t="shared" si="365"/>
        <v>0</v>
      </c>
      <c r="E960" s="2">
        <f t="shared" si="366"/>
        <v>0</v>
      </c>
      <c r="F960" s="2">
        <f t="shared" si="367"/>
        <v>0</v>
      </c>
      <c r="G960" s="2">
        <f t="shared" si="368"/>
        <v>0</v>
      </c>
      <c r="H960" s="5">
        <f t="shared" si="369"/>
        <v>0</v>
      </c>
      <c r="I960" s="2">
        <f t="shared" si="370"/>
        <v>0</v>
      </c>
      <c r="J960" s="5">
        <f t="shared" si="371"/>
        <v>0.25</v>
      </c>
      <c r="K960" s="2">
        <f t="shared" si="372"/>
        <v>0</v>
      </c>
      <c r="L960" s="5">
        <f t="shared" si="373"/>
        <v>-9.782199482025492</v>
      </c>
      <c r="M960" s="5">
        <f t="shared" si="374"/>
        <v>0</v>
      </c>
      <c r="N960" s="2">
        <f t="shared" si="375"/>
        <v>0</v>
      </c>
      <c r="O960" s="2">
        <f t="shared" si="376"/>
        <v>0</v>
      </c>
      <c r="P960" s="2">
        <f t="shared" si="377"/>
        <v>0</v>
      </c>
      <c r="Q960" s="2">
        <f t="shared" si="360"/>
        <v>0</v>
      </c>
      <c r="R960" s="2">
        <f t="shared" si="378"/>
        <v>-717.0721176927151</v>
      </c>
      <c r="S960" s="18">
        <f t="shared" si="379"/>
        <v>2458.0116616484843</v>
      </c>
      <c r="T960" s="14">
        <f t="shared" si="380"/>
        <v>1.3033533650907196</v>
      </c>
      <c r="U960" s="3">
        <f t="shared" si="381"/>
        <v>292.6935629521705</v>
      </c>
      <c r="V960" s="2">
        <f t="shared" si="361"/>
        <v>19.69356295217051</v>
      </c>
      <c r="W960" s="2">
        <f t="shared" si="382"/>
        <v>340.6161377713023</v>
      </c>
      <c r="X960" s="5">
        <f t="shared" si="383"/>
        <v>0</v>
      </c>
      <c r="Y960" s="2">
        <f t="shared" si="384"/>
        <v>19.69356295217051</v>
      </c>
    </row>
    <row r="961" spans="1:25" ht="9.75">
      <c r="A961" s="5">
        <f t="shared" si="362"/>
        <v>947</v>
      </c>
      <c r="B961" s="2">
        <f t="shared" si="363"/>
        <v>6970</v>
      </c>
      <c r="C961" s="2">
        <f t="shared" si="364"/>
        <v>0</v>
      </c>
      <c r="D961" s="3">
        <f t="shared" si="365"/>
        <v>0</v>
      </c>
      <c r="E961" s="2">
        <f t="shared" si="366"/>
        <v>0</v>
      </c>
      <c r="F961" s="2">
        <f t="shared" si="367"/>
        <v>0</v>
      </c>
      <c r="G961" s="2">
        <f t="shared" si="368"/>
        <v>0</v>
      </c>
      <c r="H961" s="5">
        <f t="shared" si="369"/>
        <v>0</v>
      </c>
      <c r="I961" s="2">
        <f t="shared" si="370"/>
        <v>0</v>
      </c>
      <c r="J961" s="5">
        <f t="shared" si="371"/>
        <v>0.25</v>
      </c>
      <c r="K961" s="2">
        <f t="shared" si="372"/>
        <v>0</v>
      </c>
      <c r="L961" s="5">
        <f t="shared" si="373"/>
        <v>-9.782199482025492</v>
      </c>
      <c r="M961" s="5">
        <f t="shared" si="374"/>
        <v>0</v>
      </c>
      <c r="N961" s="2">
        <f t="shared" si="375"/>
        <v>0</v>
      </c>
      <c r="O961" s="2">
        <f t="shared" si="376"/>
        <v>0</v>
      </c>
      <c r="P961" s="2">
        <f t="shared" si="377"/>
        <v>0</v>
      </c>
      <c r="Q961" s="2">
        <f t="shared" si="360"/>
        <v>0</v>
      </c>
      <c r="R961" s="2">
        <f t="shared" si="378"/>
        <v>-717.0721176927151</v>
      </c>
      <c r="S961" s="18">
        <f t="shared" si="379"/>
        <v>2458.0116616484843</v>
      </c>
      <c r="T961" s="14">
        <f t="shared" si="380"/>
        <v>1.3033533650907196</v>
      </c>
      <c r="U961" s="3">
        <f t="shared" si="381"/>
        <v>292.6935629521705</v>
      </c>
      <c r="V961" s="2">
        <f t="shared" si="361"/>
        <v>19.69356295217051</v>
      </c>
      <c r="W961" s="2">
        <f t="shared" si="382"/>
        <v>340.6161377713023</v>
      </c>
      <c r="X961" s="5">
        <f t="shared" si="383"/>
        <v>0</v>
      </c>
      <c r="Y961" s="2">
        <f t="shared" si="384"/>
        <v>19.69356295217051</v>
      </c>
    </row>
    <row r="962" spans="1:25" ht="9.75">
      <c r="A962" s="5">
        <f t="shared" si="362"/>
        <v>948</v>
      </c>
      <c r="B962" s="2">
        <f t="shared" si="363"/>
        <v>6970</v>
      </c>
      <c r="C962" s="2">
        <f t="shared" si="364"/>
        <v>0</v>
      </c>
      <c r="D962" s="3">
        <f t="shared" si="365"/>
        <v>0</v>
      </c>
      <c r="E962" s="2">
        <f t="shared" si="366"/>
        <v>0</v>
      </c>
      <c r="F962" s="2">
        <f t="shared" si="367"/>
        <v>0</v>
      </c>
      <c r="G962" s="2">
        <f t="shared" si="368"/>
        <v>0</v>
      </c>
      <c r="H962" s="5">
        <f t="shared" si="369"/>
        <v>0</v>
      </c>
      <c r="I962" s="2">
        <f t="shared" si="370"/>
        <v>0</v>
      </c>
      <c r="J962" s="5">
        <f t="shared" si="371"/>
        <v>0.25</v>
      </c>
      <c r="K962" s="2">
        <f t="shared" si="372"/>
        <v>0</v>
      </c>
      <c r="L962" s="5">
        <f t="shared" si="373"/>
        <v>-9.782199482025492</v>
      </c>
      <c r="M962" s="5">
        <f t="shared" si="374"/>
        <v>0</v>
      </c>
      <c r="N962" s="2">
        <f t="shared" si="375"/>
        <v>0</v>
      </c>
      <c r="O962" s="2">
        <f t="shared" si="376"/>
        <v>0</v>
      </c>
      <c r="P962" s="2">
        <f t="shared" si="377"/>
        <v>0</v>
      </c>
      <c r="Q962" s="2">
        <f t="shared" si="360"/>
        <v>0</v>
      </c>
      <c r="R962" s="2">
        <f t="shared" si="378"/>
        <v>-717.0721176927151</v>
      </c>
      <c r="S962" s="18">
        <f t="shared" si="379"/>
        <v>2458.0116616484843</v>
      </c>
      <c r="T962" s="14">
        <f t="shared" si="380"/>
        <v>1.3033533650907196</v>
      </c>
      <c r="U962" s="3">
        <f t="shared" si="381"/>
        <v>292.6935629521705</v>
      </c>
      <c r="V962" s="2">
        <f t="shared" si="361"/>
        <v>19.69356295217051</v>
      </c>
      <c r="W962" s="2">
        <f t="shared" si="382"/>
        <v>340.6161377713023</v>
      </c>
      <c r="X962" s="5">
        <f t="shared" si="383"/>
        <v>0</v>
      </c>
      <c r="Y962" s="2">
        <f t="shared" si="384"/>
        <v>19.69356295217051</v>
      </c>
    </row>
    <row r="963" spans="1:25" ht="9.75">
      <c r="A963" s="5">
        <f t="shared" si="362"/>
        <v>949</v>
      </c>
      <c r="B963" s="2">
        <f t="shared" si="363"/>
        <v>6970</v>
      </c>
      <c r="C963" s="2">
        <f t="shared" si="364"/>
        <v>0</v>
      </c>
      <c r="D963" s="3">
        <f t="shared" si="365"/>
        <v>0</v>
      </c>
      <c r="E963" s="2">
        <f t="shared" si="366"/>
        <v>0</v>
      </c>
      <c r="F963" s="2">
        <f t="shared" si="367"/>
        <v>0</v>
      </c>
      <c r="G963" s="2">
        <f t="shared" si="368"/>
        <v>0</v>
      </c>
      <c r="H963" s="5">
        <f t="shared" si="369"/>
        <v>0</v>
      </c>
      <c r="I963" s="2">
        <f t="shared" si="370"/>
        <v>0</v>
      </c>
      <c r="J963" s="5">
        <f t="shared" si="371"/>
        <v>0.25</v>
      </c>
      <c r="K963" s="2">
        <f t="shared" si="372"/>
        <v>0</v>
      </c>
      <c r="L963" s="5">
        <f t="shared" si="373"/>
        <v>-9.782199482025492</v>
      </c>
      <c r="M963" s="5">
        <f t="shared" si="374"/>
        <v>0</v>
      </c>
      <c r="N963" s="2">
        <f t="shared" si="375"/>
        <v>0</v>
      </c>
      <c r="O963" s="2">
        <f t="shared" si="376"/>
        <v>0</v>
      </c>
      <c r="P963" s="2">
        <f t="shared" si="377"/>
        <v>0</v>
      </c>
      <c r="Q963" s="2">
        <f t="shared" si="360"/>
        <v>0</v>
      </c>
      <c r="R963" s="2">
        <f t="shared" si="378"/>
        <v>-717.0721176927151</v>
      </c>
      <c r="S963" s="18">
        <f t="shared" si="379"/>
        <v>2458.0116616484843</v>
      </c>
      <c r="T963" s="14">
        <f t="shared" si="380"/>
        <v>1.3033533650907196</v>
      </c>
      <c r="U963" s="3">
        <f t="shared" si="381"/>
        <v>292.6935629521705</v>
      </c>
      <c r="V963" s="2">
        <f t="shared" si="361"/>
        <v>19.69356295217051</v>
      </c>
      <c r="W963" s="2">
        <f t="shared" si="382"/>
        <v>340.6161377713023</v>
      </c>
      <c r="X963" s="5">
        <f t="shared" si="383"/>
        <v>0</v>
      </c>
      <c r="Y963" s="2">
        <f t="shared" si="384"/>
        <v>19.69356295217051</v>
      </c>
    </row>
    <row r="964" spans="1:25" ht="9.75">
      <c r="A964" s="5">
        <f t="shared" si="362"/>
        <v>950</v>
      </c>
      <c r="B964" s="2">
        <f t="shared" si="363"/>
        <v>6970</v>
      </c>
      <c r="C964" s="2">
        <f t="shared" si="364"/>
        <v>0</v>
      </c>
      <c r="D964" s="3">
        <f t="shared" si="365"/>
        <v>0</v>
      </c>
      <c r="E964" s="2">
        <f t="shared" si="366"/>
        <v>0</v>
      </c>
      <c r="F964" s="2">
        <f t="shared" si="367"/>
        <v>0</v>
      </c>
      <c r="G964" s="2">
        <f t="shared" si="368"/>
        <v>0</v>
      </c>
      <c r="H964" s="5">
        <f t="shared" si="369"/>
        <v>0</v>
      </c>
      <c r="I964" s="2">
        <f t="shared" si="370"/>
        <v>0</v>
      </c>
      <c r="J964" s="5">
        <f t="shared" si="371"/>
        <v>0.25</v>
      </c>
      <c r="K964" s="2">
        <f t="shared" si="372"/>
        <v>0</v>
      </c>
      <c r="L964" s="5">
        <f t="shared" si="373"/>
        <v>-9.782199482025492</v>
      </c>
      <c r="M964" s="5">
        <f t="shared" si="374"/>
        <v>0</v>
      </c>
      <c r="N964" s="2">
        <f t="shared" si="375"/>
        <v>0</v>
      </c>
      <c r="O964" s="2">
        <f t="shared" si="376"/>
        <v>0</v>
      </c>
      <c r="P964" s="2">
        <f t="shared" si="377"/>
        <v>0</v>
      </c>
      <c r="Q964" s="2">
        <f t="shared" si="360"/>
        <v>0</v>
      </c>
      <c r="R964" s="2">
        <f t="shared" si="378"/>
        <v>-717.0721176927151</v>
      </c>
      <c r="S964" s="18">
        <f t="shared" si="379"/>
        <v>2458.0116616484843</v>
      </c>
      <c r="T964" s="14">
        <f t="shared" si="380"/>
        <v>1.3033533650907196</v>
      </c>
      <c r="U964" s="3">
        <f t="shared" si="381"/>
        <v>292.6935629521705</v>
      </c>
      <c r="V964" s="2">
        <f t="shared" si="361"/>
        <v>19.69356295217051</v>
      </c>
      <c r="W964" s="2">
        <f t="shared" si="382"/>
        <v>340.6161377713023</v>
      </c>
      <c r="X964" s="5">
        <f t="shared" si="383"/>
        <v>0</v>
      </c>
      <c r="Y964" s="2">
        <f t="shared" si="384"/>
        <v>19.69356295217051</v>
      </c>
    </row>
    <row r="965" spans="1:25" ht="9.75">
      <c r="A965" s="5">
        <f t="shared" si="362"/>
        <v>951</v>
      </c>
      <c r="B965" s="2">
        <f t="shared" si="363"/>
        <v>6970</v>
      </c>
      <c r="C965" s="2">
        <f t="shared" si="364"/>
        <v>0</v>
      </c>
      <c r="D965" s="3">
        <f t="shared" si="365"/>
        <v>0</v>
      </c>
      <c r="E965" s="2">
        <f t="shared" si="366"/>
        <v>0</v>
      </c>
      <c r="F965" s="2">
        <f t="shared" si="367"/>
        <v>0</v>
      </c>
      <c r="G965" s="2">
        <f t="shared" si="368"/>
        <v>0</v>
      </c>
      <c r="H965" s="5">
        <f t="shared" si="369"/>
        <v>0</v>
      </c>
      <c r="I965" s="2">
        <f t="shared" si="370"/>
        <v>0</v>
      </c>
      <c r="J965" s="5">
        <f t="shared" si="371"/>
        <v>0.25</v>
      </c>
      <c r="K965" s="2">
        <f t="shared" si="372"/>
        <v>0</v>
      </c>
      <c r="L965" s="5">
        <f t="shared" si="373"/>
        <v>-9.782199482025492</v>
      </c>
      <c r="M965" s="5">
        <f t="shared" si="374"/>
        <v>0</v>
      </c>
      <c r="N965" s="2">
        <f t="shared" si="375"/>
        <v>0</v>
      </c>
      <c r="O965" s="2">
        <f t="shared" si="376"/>
        <v>0</v>
      </c>
      <c r="P965" s="2">
        <f t="shared" si="377"/>
        <v>0</v>
      </c>
      <c r="Q965" s="2">
        <f t="shared" si="360"/>
        <v>0</v>
      </c>
      <c r="R965" s="2">
        <f t="shared" si="378"/>
        <v>-717.0721176927151</v>
      </c>
      <c r="S965" s="18">
        <f t="shared" si="379"/>
        <v>2458.0116616484843</v>
      </c>
      <c r="T965" s="14">
        <f t="shared" si="380"/>
        <v>1.3033533650907196</v>
      </c>
      <c r="U965" s="3">
        <f t="shared" si="381"/>
        <v>292.6935629521705</v>
      </c>
      <c r="V965" s="2">
        <f t="shared" si="361"/>
        <v>19.69356295217051</v>
      </c>
      <c r="W965" s="2">
        <f t="shared" si="382"/>
        <v>340.6161377713023</v>
      </c>
      <c r="X965" s="5">
        <f t="shared" si="383"/>
        <v>0</v>
      </c>
      <c r="Y965" s="2">
        <f t="shared" si="384"/>
        <v>19.69356295217051</v>
      </c>
    </row>
    <row r="966" spans="1:25" ht="9.75">
      <c r="A966" s="5">
        <f t="shared" si="362"/>
        <v>952</v>
      </c>
      <c r="B966" s="2">
        <f t="shared" si="363"/>
        <v>6970</v>
      </c>
      <c r="C966" s="2">
        <f t="shared" si="364"/>
        <v>0</v>
      </c>
      <c r="D966" s="3">
        <f t="shared" si="365"/>
        <v>0</v>
      </c>
      <c r="E966" s="2">
        <f t="shared" si="366"/>
        <v>0</v>
      </c>
      <c r="F966" s="2">
        <f t="shared" si="367"/>
        <v>0</v>
      </c>
      <c r="G966" s="2">
        <f t="shared" si="368"/>
        <v>0</v>
      </c>
      <c r="H966" s="5">
        <f t="shared" si="369"/>
        <v>0</v>
      </c>
      <c r="I966" s="2">
        <f t="shared" si="370"/>
        <v>0</v>
      </c>
      <c r="J966" s="5">
        <f t="shared" si="371"/>
        <v>0.25</v>
      </c>
      <c r="K966" s="2">
        <f t="shared" si="372"/>
        <v>0</v>
      </c>
      <c r="L966" s="5">
        <f t="shared" si="373"/>
        <v>-9.782199482025492</v>
      </c>
      <c r="M966" s="5">
        <f t="shared" si="374"/>
        <v>0</v>
      </c>
      <c r="N966" s="2">
        <f t="shared" si="375"/>
        <v>0</v>
      </c>
      <c r="O966" s="2">
        <f t="shared" si="376"/>
        <v>0</v>
      </c>
      <c r="P966" s="2">
        <f t="shared" si="377"/>
        <v>0</v>
      </c>
      <c r="Q966" s="2">
        <f t="shared" si="360"/>
        <v>0</v>
      </c>
      <c r="R966" s="2">
        <f t="shared" si="378"/>
        <v>-717.0721176927151</v>
      </c>
      <c r="S966" s="18">
        <f t="shared" si="379"/>
        <v>2458.0116616484843</v>
      </c>
      <c r="T966" s="14">
        <f t="shared" si="380"/>
        <v>1.3033533650907196</v>
      </c>
      <c r="U966" s="3">
        <f t="shared" si="381"/>
        <v>292.6935629521705</v>
      </c>
      <c r="V966" s="2">
        <f t="shared" si="361"/>
        <v>19.69356295217051</v>
      </c>
      <c r="W966" s="2">
        <f t="shared" si="382"/>
        <v>340.6161377713023</v>
      </c>
      <c r="X966" s="5">
        <f t="shared" si="383"/>
        <v>0</v>
      </c>
      <c r="Y966" s="2">
        <f t="shared" si="384"/>
        <v>19.69356295217051</v>
      </c>
    </row>
    <row r="967" spans="1:25" ht="9.75">
      <c r="A967" s="5">
        <f t="shared" si="362"/>
        <v>953</v>
      </c>
      <c r="B967" s="2">
        <f t="shared" si="363"/>
        <v>6970</v>
      </c>
      <c r="C967" s="2">
        <f t="shared" si="364"/>
        <v>0</v>
      </c>
      <c r="D967" s="3">
        <f t="shared" si="365"/>
        <v>0</v>
      </c>
      <c r="E967" s="2">
        <f t="shared" si="366"/>
        <v>0</v>
      </c>
      <c r="F967" s="2">
        <f t="shared" si="367"/>
        <v>0</v>
      </c>
      <c r="G967" s="2">
        <f t="shared" si="368"/>
        <v>0</v>
      </c>
      <c r="H967" s="5">
        <f t="shared" si="369"/>
        <v>0</v>
      </c>
      <c r="I967" s="2">
        <f t="shared" si="370"/>
        <v>0</v>
      </c>
      <c r="J967" s="5">
        <f t="shared" si="371"/>
        <v>0.25</v>
      </c>
      <c r="K967" s="2">
        <f t="shared" si="372"/>
        <v>0</v>
      </c>
      <c r="L967" s="5">
        <f t="shared" si="373"/>
        <v>-9.782199482025492</v>
      </c>
      <c r="M967" s="5">
        <f t="shared" si="374"/>
        <v>0</v>
      </c>
      <c r="N967" s="2">
        <f t="shared" si="375"/>
        <v>0</v>
      </c>
      <c r="O967" s="2">
        <f t="shared" si="376"/>
        <v>0</v>
      </c>
      <c r="P967" s="2">
        <f t="shared" si="377"/>
        <v>0</v>
      </c>
      <c r="Q967" s="2">
        <f t="shared" si="360"/>
        <v>0</v>
      </c>
      <c r="R967" s="2">
        <f t="shared" si="378"/>
        <v>-717.0721176927151</v>
      </c>
      <c r="S967" s="18">
        <f t="shared" si="379"/>
        <v>2458.0116616484843</v>
      </c>
      <c r="T967" s="14">
        <f t="shared" si="380"/>
        <v>1.3033533650907196</v>
      </c>
      <c r="U967" s="3">
        <f t="shared" si="381"/>
        <v>292.6935629521705</v>
      </c>
      <c r="V967" s="2">
        <f t="shared" si="361"/>
        <v>19.69356295217051</v>
      </c>
      <c r="W967" s="2">
        <f t="shared" si="382"/>
        <v>340.6161377713023</v>
      </c>
      <c r="X967" s="5">
        <f t="shared" si="383"/>
        <v>0</v>
      </c>
      <c r="Y967" s="2">
        <f t="shared" si="384"/>
        <v>19.69356295217051</v>
      </c>
    </row>
    <row r="968" spans="1:25" ht="9.75">
      <c r="A968" s="5">
        <f t="shared" si="362"/>
        <v>954</v>
      </c>
      <c r="B968" s="2">
        <f t="shared" si="363"/>
        <v>6970</v>
      </c>
      <c r="C968" s="2">
        <f t="shared" si="364"/>
        <v>0</v>
      </c>
      <c r="D968" s="3">
        <f t="shared" si="365"/>
        <v>0</v>
      </c>
      <c r="E968" s="2">
        <f t="shared" si="366"/>
        <v>0</v>
      </c>
      <c r="F968" s="2">
        <f t="shared" si="367"/>
        <v>0</v>
      </c>
      <c r="G968" s="2">
        <f t="shared" si="368"/>
        <v>0</v>
      </c>
      <c r="H968" s="5">
        <f t="shared" si="369"/>
        <v>0</v>
      </c>
      <c r="I968" s="2">
        <f t="shared" si="370"/>
        <v>0</v>
      </c>
      <c r="J968" s="5">
        <f t="shared" si="371"/>
        <v>0.25</v>
      </c>
      <c r="K968" s="2">
        <f t="shared" si="372"/>
        <v>0</v>
      </c>
      <c r="L968" s="5">
        <f t="shared" si="373"/>
        <v>-9.782199482025492</v>
      </c>
      <c r="M968" s="5">
        <f t="shared" si="374"/>
        <v>0</v>
      </c>
      <c r="N968" s="2">
        <f t="shared" si="375"/>
        <v>0</v>
      </c>
      <c r="O968" s="2">
        <f t="shared" si="376"/>
        <v>0</v>
      </c>
      <c r="P968" s="2">
        <f t="shared" si="377"/>
        <v>0</v>
      </c>
      <c r="Q968" s="2">
        <f t="shared" si="360"/>
        <v>0</v>
      </c>
      <c r="R968" s="2">
        <f t="shared" si="378"/>
        <v>-717.0721176927151</v>
      </c>
      <c r="S968" s="18">
        <f t="shared" si="379"/>
        <v>2458.0116616484843</v>
      </c>
      <c r="T968" s="14">
        <f t="shared" si="380"/>
        <v>1.3033533650907196</v>
      </c>
      <c r="U968" s="3">
        <f t="shared" si="381"/>
        <v>292.6935629521705</v>
      </c>
      <c r="V968" s="2">
        <f t="shared" si="361"/>
        <v>19.69356295217051</v>
      </c>
      <c r="W968" s="2">
        <f t="shared" si="382"/>
        <v>340.6161377713023</v>
      </c>
      <c r="X968" s="5">
        <f t="shared" si="383"/>
        <v>0</v>
      </c>
      <c r="Y968" s="2">
        <f t="shared" si="384"/>
        <v>19.69356295217051</v>
      </c>
    </row>
    <row r="969" spans="1:25" ht="9.75">
      <c r="A969" s="5">
        <f t="shared" si="362"/>
        <v>955</v>
      </c>
      <c r="B969" s="2">
        <f t="shared" si="363"/>
        <v>6970</v>
      </c>
      <c r="C969" s="2">
        <f t="shared" si="364"/>
        <v>0</v>
      </c>
      <c r="D969" s="3">
        <f t="shared" si="365"/>
        <v>0</v>
      </c>
      <c r="E969" s="2">
        <f t="shared" si="366"/>
        <v>0</v>
      </c>
      <c r="F969" s="2">
        <f t="shared" si="367"/>
        <v>0</v>
      </c>
      <c r="G969" s="2">
        <f t="shared" si="368"/>
        <v>0</v>
      </c>
      <c r="H969" s="5">
        <f t="shared" si="369"/>
        <v>0</v>
      </c>
      <c r="I969" s="2">
        <f t="shared" si="370"/>
        <v>0</v>
      </c>
      <c r="J969" s="5">
        <f t="shared" si="371"/>
        <v>0.25</v>
      </c>
      <c r="K969" s="2">
        <f t="shared" si="372"/>
        <v>0</v>
      </c>
      <c r="L969" s="5">
        <f t="shared" si="373"/>
        <v>-9.782199482025492</v>
      </c>
      <c r="M969" s="5">
        <f t="shared" si="374"/>
        <v>0</v>
      </c>
      <c r="N969" s="2">
        <f t="shared" si="375"/>
        <v>0</v>
      </c>
      <c r="O969" s="2">
        <f t="shared" si="376"/>
        <v>0</v>
      </c>
      <c r="P969" s="2">
        <f t="shared" si="377"/>
        <v>0</v>
      </c>
      <c r="Q969" s="2">
        <f t="shared" si="360"/>
        <v>0</v>
      </c>
      <c r="R969" s="2">
        <f t="shared" si="378"/>
        <v>-717.0721176927151</v>
      </c>
      <c r="S969" s="18">
        <f t="shared" si="379"/>
        <v>2458.0116616484843</v>
      </c>
      <c r="T969" s="14">
        <f t="shared" si="380"/>
        <v>1.3033533650907196</v>
      </c>
      <c r="U969" s="3">
        <f t="shared" si="381"/>
        <v>292.6935629521705</v>
      </c>
      <c r="V969" s="2">
        <f t="shared" si="361"/>
        <v>19.69356295217051</v>
      </c>
      <c r="W969" s="2">
        <f t="shared" si="382"/>
        <v>340.6161377713023</v>
      </c>
      <c r="X969" s="5">
        <f t="shared" si="383"/>
        <v>0</v>
      </c>
      <c r="Y969" s="2">
        <f t="shared" si="384"/>
        <v>19.69356295217051</v>
      </c>
    </row>
    <row r="970" spans="1:25" ht="9.75">
      <c r="A970" s="5">
        <f t="shared" si="362"/>
        <v>956</v>
      </c>
      <c r="B970" s="2">
        <f t="shared" si="363"/>
        <v>6970</v>
      </c>
      <c r="C970" s="2">
        <f t="shared" si="364"/>
        <v>0</v>
      </c>
      <c r="D970" s="3">
        <f t="shared" si="365"/>
        <v>0</v>
      </c>
      <c r="E970" s="2">
        <f t="shared" si="366"/>
        <v>0</v>
      </c>
      <c r="F970" s="2">
        <f t="shared" si="367"/>
        <v>0</v>
      </c>
      <c r="G970" s="2">
        <f t="shared" si="368"/>
        <v>0</v>
      </c>
      <c r="H970" s="5">
        <f t="shared" si="369"/>
        <v>0</v>
      </c>
      <c r="I970" s="2">
        <f t="shared" si="370"/>
        <v>0</v>
      </c>
      <c r="J970" s="5">
        <f t="shared" si="371"/>
        <v>0.25</v>
      </c>
      <c r="K970" s="2">
        <f t="shared" si="372"/>
        <v>0</v>
      </c>
      <c r="L970" s="5">
        <f t="shared" si="373"/>
        <v>-9.782199482025492</v>
      </c>
      <c r="M970" s="5">
        <f t="shared" si="374"/>
        <v>0</v>
      </c>
      <c r="N970" s="2">
        <f t="shared" si="375"/>
        <v>0</v>
      </c>
      <c r="O970" s="2">
        <f t="shared" si="376"/>
        <v>0</v>
      </c>
      <c r="P970" s="2">
        <f t="shared" si="377"/>
        <v>0</v>
      </c>
      <c r="Q970" s="2">
        <f t="shared" si="360"/>
        <v>0</v>
      </c>
      <c r="R970" s="2">
        <f t="shared" si="378"/>
        <v>-717.0721176927151</v>
      </c>
      <c r="S970" s="18">
        <f t="shared" si="379"/>
        <v>2458.0116616484843</v>
      </c>
      <c r="T970" s="14">
        <f t="shared" si="380"/>
        <v>1.3033533650907196</v>
      </c>
      <c r="U970" s="3">
        <f t="shared" si="381"/>
        <v>292.6935629521705</v>
      </c>
      <c r="V970" s="2">
        <f t="shared" si="361"/>
        <v>19.69356295217051</v>
      </c>
      <c r="W970" s="2">
        <f t="shared" si="382"/>
        <v>340.6161377713023</v>
      </c>
      <c r="X970" s="5">
        <f t="shared" si="383"/>
        <v>0</v>
      </c>
      <c r="Y970" s="2">
        <f t="shared" si="384"/>
        <v>19.69356295217051</v>
      </c>
    </row>
    <row r="971" spans="1:25" ht="9.75">
      <c r="A971" s="5">
        <f t="shared" si="362"/>
        <v>957</v>
      </c>
      <c r="B971" s="2">
        <f t="shared" si="363"/>
        <v>6970</v>
      </c>
      <c r="C971" s="2">
        <f t="shared" si="364"/>
        <v>0</v>
      </c>
      <c r="D971" s="3">
        <f t="shared" si="365"/>
        <v>0</v>
      </c>
      <c r="E971" s="2">
        <f t="shared" si="366"/>
        <v>0</v>
      </c>
      <c r="F971" s="2">
        <f t="shared" si="367"/>
        <v>0</v>
      </c>
      <c r="G971" s="2">
        <f t="shared" si="368"/>
        <v>0</v>
      </c>
      <c r="H971" s="5">
        <f t="shared" si="369"/>
        <v>0</v>
      </c>
      <c r="I971" s="2">
        <f t="shared" si="370"/>
        <v>0</v>
      </c>
      <c r="J971" s="5">
        <f t="shared" si="371"/>
        <v>0.25</v>
      </c>
      <c r="K971" s="2">
        <f t="shared" si="372"/>
        <v>0</v>
      </c>
      <c r="L971" s="5">
        <f t="shared" si="373"/>
        <v>-9.782199482025492</v>
      </c>
      <c r="M971" s="5">
        <f t="shared" si="374"/>
        <v>0</v>
      </c>
      <c r="N971" s="2">
        <f t="shared" si="375"/>
        <v>0</v>
      </c>
      <c r="O971" s="2">
        <f t="shared" si="376"/>
        <v>0</v>
      </c>
      <c r="P971" s="2">
        <f t="shared" si="377"/>
        <v>0</v>
      </c>
      <c r="Q971" s="2">
        <f t="shared" si="360"/>
        <v>0</v>
      </c>
      <c r="R971" s="2">
        <f t="shared" si="378"/>
        <v>-717.0721176927151</v>
      </c>
      <c r="S971" s="18">
        <f t="shared" si="379"/>
        <v>2458.0116616484843</v>
      </c>
      <c r="T971" s="14">
        <f t="shared" si="380"/>
        <v>1.3033533650907196</v>
      </c>
      <c r="U971" s="3">
        <f t="shared" si="381"/>
        <v>292.6935629521705</v>
      </c>
      <c r="V971" s="2">
        <f t="shared" si="361"/>
        <v>19.69356295217051</v>
      </c>
      <c r="W971" s="2">
        <f t="shared" si="382"/>
        <v>340.6161377713023</v>
      </c>
      <c r="X971" s="5">
        <f t="shared" si="383"/>
        <v>0</v>
      </c>
      <c r="Y971" s="2">
        <f t="shared" si="384"/>
        <v>19.69356295217051</v>
      </c>
    </row>
    <row r="972" spans="1:25" ht="9.75">
      <c r="A972" s="5">
        <f t="shared" si="362"/>
        <v>958</v>
      </c>
      <c r="B972" s="2">
        <f t="shared" si="363"/>
        <v>6970</v>
      </c>
      <c r="C972" s="2">
        <f t="shared" si="364"/>
        <v>0</v>
      </c>
      <c r="D972" s="3">
        <f t="shared" si="365"/>
        <v>0</v>
      </c>
      <c r="E972" s="2">
        <f t="shared" si="366"/>
        <v>0</v>
      </c>
      <c r="F972" s="2">
        <f t="shared" si="367"/>
        <v>0</v>
      </c>
      <c r="G972" s="2">
        <f t="shared" si="368"/>
        <v>0</v>
      </c>
      <c r="H972" s="5">
        <f t="shared" si="369"/>
        <v>0</v>
      </c>
      <c r="I972" s="2">
        <f t="shared" si="370"/>
        <v>0</v>
      </c>
      <c r="J972" s="5">
        <f t="shared" si="371"/>
        <v>0.25</v>
      </c>
      <c r="K972" s="2">
        <f t="shared" si="372"/>
        <v>0</v>
      </c>
      <c r="L972" s="5">
        <f t="shared" si="373"/>
        <v>-9.782199482025492</v>
      </c>
      <c r="M972" s="5">
        <f t="shared" si="374"/>
        <v>0</v>
      </c>
      <c r="N972" s="2">
        <f t="shared" si="375"/>
        <v>0</v>
      </c>
      <c r="O972" s="2">
        <f t="shared" si="376"/>
        <v>0</v>
      </c>
      <c r="P972" s="2">
        <f t="shared" si="377"/>
        <v>0</v>
      </c>
      <c r="Q972" s="2">
        <f t="shared" si="360"/>
        <v>0</v>
      </c>
      <c r="R972" s="2">
        <f t="shared" si="378"/>
        <v>-717.0721176927151</v>
      </c>
      <c r="S972" s="18">
        <f t="shared" si="379"/>
        <v>2458.0116616484843</v>
      </c>
      <c r="T972" s="14">
        <f t="shared" si="380"/>
        <v>1.3033533650907196</v>
      </c>
      <c r="U972" s="3">
        <f t="shared" si="381"/>
        <v>292.6935629521705</v>
      </c>
      <c r="V972" s="2">
        <f t="shared" si="361"/>
        <v>19.69356295217051</v>
      </c>
      <c r="W972" s="2">
        <f t="shared" si="382"/>
        <v>340.6161377713023</v>
      </c>
      <c r="X972" s="5">
        <f t="shared" si="383"/>
        <v>0</v>
      </c>
      <c r="Y972" s="2">
        <f t="shared" si="384"/>
        <v>19.69356295217051</v>
      </c>
    </row>
    <row r="973" spans="1:25" ht="9.75">
      <c r="A973" s="5">
        <f t="shared" si="362"/>
        <v>959</v>
      </c>
      <c r="B973" s="2">
        <f t="shared" si="363"/>
        <v>6970</v>
      </c>
      <c r="C973" s="2">
        <f t="shared" si="364"/>
        <v>0</v>
      </c>
      <c r="D973" s="3">
        <f t="shared" si="365"/>
        <v>0</v>
      </c>
      <c r="E973" s="2">
        <f t="shared" si="366"/>
        <v>0</v>
      </c>
      <c r="F973" s="2">
        <f t="shared" si="367"/>
        <v>0</v>
      </c>
      <c r="G973" s="2">
        <f t="shared" si="368"/>
        <v>0</v>
      </c>
      <c r="H973" s="5">
        <f t="shared" si="369"/>
        <v>0</v>
      </c>
      <c r="I973" s="2">
        <f t="shared" si="370"/>
        <v>0</v>
      </c>
      <c r="J973" s="5">
        <f t="shared" si="371"/>
        <v>0.25</v>
      </c>
      <c r="K973" s="2">
        <f t="shared" si="372"/>
        <v>0</v>
      </c>
      <c r="L973" s="5">
        <f t="shared" si="373"/>
        <v>-9.782199482025492</v>
      </c>
      <c r="M973" s="5">
        <f t="shared" si="374"/>
        <v>0</v>
      </c>
      <c r="N973" s="2">
        <f t="shared" si="375"/>
        <v>0</v>
      </c>
      <c r="O973" s="2">
        <f t="shared" si="376"/>
        <v>0</v>
      </c>
      <c r="P973" s="2">
        <f t="shared" si="377"/>
        <v>0</v>
      </c>
      <c r="Q973" s="2">
        <f t="shared" si="360"/>
        <v>0</v>
      </c>
      <c r="R973" s="2">
        <f t="shared" si="378"/>
        <v>-717.0721176927151</v>
      </c>
      <c r="S973" s="18">
        <f t="shared" si="379"/>
        <v>2458.0116616484843</v>
      </c>
      <c r="T973" s="14">
        <f t="shared" si="380"/>
        <v>1.3033533650907196</v>
      </c>
      <c r="U973" s="3">
        <f t="shared" si="381"/>
        <v>292.6935629521705</v>
      </c>
      <c r="V973" s="2">
        <f t="shared" si="361"/>
        <v>19.69356295217051</v>
      </c>
      <c r="W973" s="2">
        <f t="shared" si="382"/>
        <v>340.6161377713023</v>
      </c>
      <c r="X973" s="5">
        <f t="shared" si="383"/>
        <v>0</v>
      </c>
      <c r="Y973" s="2">
        <f t="shared" si="384"/>
        <v>19.69356295217051</v>
      </c>
    </row>
    <row r="974" spans="1:25" ht="9.75">
      <c r="A974" s="5">
        <f t="shared" si="362"/>
        <v>960</v>
      </c>
      <c r="B974" s="2">
        <f t="shared" si="363"/>
        <v>6970</v>
      </c>
      <c r="C974" s="2">
        <f t="shared" si="364"/>
        <v>0</v>
      </c>
      <c r="D974" s="3">
        <f t="shared" si="365"/>
        <v>0</v>
      </c>
      <c r="E974" s="2">
        <f t="shared" si="366"/>
        <v>0</v>
      </c>
      <c r="F974" s="2">
        <f t="shared" si="367"/>
        <v>0</v>
      </c>
      <c r="G974" s="2">
        <f t="shared" si="368"/>
        <v>0</v>
      </c>
      <c r="H974" s="5">
        <f t="shared" si="369"/>
        <v>0</v>
      </c>
      <c r="I974" s="2">
        <f t="shared" si="370"/>
        <v>0</v>
      </c>
      <c r="J974" s="5">
        <f t="shared" si="371"/>
        <v>0.25</v>
      </c>
      <c r="K974" s="2">
        <f t="shared" si="372"/>
        <v>0</v>
      </c>
      <c r="L974" s="5">
        <f t="shared" si="373"/>
        <v>-9.782199482025492</v>
      </c>
      <c r="M974" s="5">
        <f t="shared" si="374"/>
        <v>0</v>
      </c>
      <c r="N974" s="2">
        <f t="shared" si="375"/>
        <v>0</v>
      </c>
      <c r="O974" s="2">
        <f t="shared" si="376"/>
        <v>0</v>
      </c>
      <c r="P974" s="2">
        <f t="shared" si="377"/>
        <v>0</v>
      </c>
      <c r="Q974" s="2">
        <f t="shared" si="360"/>
        <v>0</v>
      </c>
      <c r="R974" s="2">
        <f t="shared" si="378"/>
        <v>-717.0721176927151</v>
      </c>
      <c r="S974" s="18">
        <f t="shared" si="379"/>
        <v>2458.0116616484843</v>
      </c>
      <c r="T974" s="14">
        <f t="shared" si="380"/>
        <v>1.3033533650907196</v>
      </c>
      <c r="U974" s="3">
        <f t="shared" si="381"/>
        <v>292.6935629521705</v>
      </c>
      <c r="V974" s="2">
        <f t="shared" si="361"/>
        <v>19.69356295217051</v>
      </c>
      <c r="W974" s="2">
        <f t="shared" si="382"/>
        <v>340.6161377713023</v>
      </c>
      <c r="X974" s="5">
        <f t="shared" si="383"/>
        <v>0</v>
      </c>
      <c r="Y974" s="2">
        <f t="shared" si="384"/>
        <v>19.69356295217051</v>
      </c>
    </row>
    <row r="975" spans="1:25" ht="9.75">
      <c r="A975" s="5">
        <f t="shared" si="362"/>
        <v>961</v>
      </c>
      <c r="B975" s="2">
        <f t="shared" si="363"/>
        <v>6970</v>
      </c>
      <c r="C975" s="2">
        <f t="shared" si="364"/>
        <v>0</v>
      </c>
      <c r="D975" s="3">
        <f t="shared" si="365"/>
        <v>0</v>
      </c>
      <c r="E975" s="2">
        <f t="shared" si="366"/>
        <v>0</v>
      </c>
      <c r="F975" s="2">
        <f t="shared" si="367"/>
        <v>0</v>
      </c>
      <c r="G975" s="2">
        <f t="shared" si="368"/>
        <v>0</v>
      </c>
      <c r="H975" s="5">
        <f t="shared" si="369"/>
        <v>0</v>
      </c>
      <c r="I975" s="2">
        <f t="shared" si="370"/>
        <v>0</v>
      </c>
      <c r="J975" s="5">
        <f t="shared" si="371"/>
        <v>0.25</v>
      </c>
      <c r="K975" s="2">
        <f t="shared" si="372"/>
        <v>0</v>
      </c>
      <c r="L975" s="5">
        <f t="shared" si="373"/>
        <v>-9.782199482025492</v>
      </c>
      <c r="M975" s="5">
        <f t="shared" si="374"/>
        <v>0</v>
      </c>
      <c r="N975" s="2">
        <f t="shared" si="375"/>
        <v>0</v>
      </c>
      <c r="O975" s="2">
        <f t="shared" si="376"/>
        <v>0</v>
      </c>
      <c r="P975" s="2">
        <f t="shared" si="377"/>
        <v>0</v>
      </c>
      <c r="Q975" s="2">
        <f aca="true" t="shared" si="385" ref="Q975:Q1038">P975*3.6</f>
        <v>0</v>
      </c>
      <c r="R975" s="2">
        <f t="shared" si="378"/>
        <v>-717.0721176927151</v>
      </c>
      <c r="S975" s="18">
        <f t="shared" si="379"/>
        <v>2458.0116616484843</v>
      </c>
      <c r="T975" s="14">
        <f t="shared" si="380"/>
        <v>1.3033533650907196</v>
      </c>
      <c r="U975" s="3">
        <f t="shared" si="381"/>
        <v>292.6935629521705</v>
      </c>
      <c r="V975" s="2">
        <f aca="true" t="shared" si="386" ref="V975:V1038">U975-273</f>
        <v>19.69356295217051</v>
      </c>
      <c r="W975" s="2">
        <f t="shared" si="382"/>
        <v>340.6161377713023</v>
      </c>
      <c r="X975" s="5">
        <f t="shared" si="383"/>
        <v>0</v>
      </c>
      <c r="Y975" s="2">
        <f t="shared" si="384"/>
        <v>19.69356295217051</v>
      </c>
    </row>
    <row r="976" spans="1:25" ht="9.75">
      <c r="A976" s="5">
        <f aca="true" t="shared" si="387" ref="A976:A1014">A975+$T$2</f>
        <v>962</v>
      </c>
      <c r="B976" s="2">
        <f aca="true" t="shared" si="388" ref="B976:B1039">IF(N975&gt;=0,IF(C975&gt;0,B975-E975,$E$2+$E$3),$E$3)</f>
        <v>6970</v>
      </c>
      <c r="C976" s="2">
        <f aca="true" t="shared" si="389" ref="C976:C1039">IF(C975-E975&gt;0,C975-E975,0)</f>
        <v>0</v>
      </c>
      <c r="D976" s="3">
        <f aca="true" t="shared" si="390" ref="D976:D1039">IF(C976&gt;0,IF($K$7=1,$K$9*($K$8-$E$4)/($K$8-C976),$K$9),0)</f>
        <v>0</v>
      </c>
      <c r="E976" s="2">
        <f aca="true" t="shared" si="391" ref="E976:E1039">IF(C976&gt;0,IF($K$7=1,$T$2*$K$2*POWER(D976/$K$9,0.5),$T$2*$K$2),0)</f>
        <v>0</v>
      </c>
      <c r="F976" s="2">
        <f aca="true" t="shared" si="392" ref="F976:F1039">IF(C976&gt;0,$K$3*POWER((E976/$T$2)/$K$2,2),0)</f>
        <v>0</v>
      </c>
      <c r="G976" s="2">
        <f aca="true" t="shared" si="393" ref="G976:G1039">IF(F976&gt;0,F976+(1.22-T975)/1.22*($K$4-$K$3)*F976/$K$3,0)</f>
        <v>0</v>
      </c>
      <c r="H976" s="5">
        <f aca="true" t="shared" si="394" ref="H976:H1039">IF(R975&lt;$Q$5,R975*$Q$4/$Q$5,IF(R975&lt;$Q$7,$Q$4+(R975-$Q$5)*($Q$6-$Q$4)/($Q$7-$Q$5),$Q$6))</f>
        <v>0</v>
      </c>
      <c r="I976" s="2">
        <f aca="true" t="shared" si="395" ref="I976:I1039">IF(ABS(N975)&gt;0,ATAN(O975/N975)*180/3.1416,0)</f>
        <v>0</v>
      </c>
      <c r="J976" s="5">
        <f aca="true" t="shared" si="396" ref="J976:J1039">$E$6*(IF(X976&lt;0.8,1,IF(X976&lt;1,1+1*(X976-0.8)/0.2,IF(X976&lt;2,0.8+1*(2-X976),0.8))))</f>
        <v>0.25</v>
      </c>
      <c r="K976" s="2">
        <f aca="true" t="shared" si="397" ref="K976:K1039">0.5*P976*P976*T976*J976*3.14/4*POWER($E$5,2)</f>
        <v>0</v>
      </c>
      <c r="L976" s="5">
        <f aca="true" t="shared" si="398" ref="L976:L1039">(G976*COS(H975*3.1416/180)-(K975*COS(I975*3.1416/180)*IF(N975&gt;0,1,-1)))/B976-9.78*POWER(6378000/(6378000+R975),2)+POWER(O975,2)/(6378000+R975)</f>
        <v>-9.782199482025492</v>
      </c>
      <c r="M976" s="5">
        <f aca="true" t="shared" si="399" ref="M976:M1039">(G976*SIN(H975*3.1416/180)-ABS(K975*SIN(I975*3.1416/180)))/B976</f>
        <v>0</v>
      </c>
      <c r="N976" s="2">
        <f t="shared" si="375"/>
        <v>0</v>
      </c>
      <c r="O976" s="2">
        <f t="shared" si="376"/>
        <v>0</v>
      </c>
      <c r="P976" s="2">
        <f t="shared" si="377"/>
        <v>0</v>
      </c>
      <c r="Q976" s="2">
        <f t="shared" si="385"/>
        <v>0</v>
      </c>
      <c r="R976" s="2">
        <f t="shared" si="378"/>
        <v>-717.0721176927151</v>
      </c>
      <c r="S976" s="18">
        <f t="shared" si="379"/>
        <v>2458.0116616484843</v>
      </c>
      <c r="T976" s="14">
        <f t="shared" si="380"/>
        <v>1.3033533650907196</v>
      </c>
      <c r="U976" s="3">
        <f t="shared" si="381"/>
        <v>292.6935629521705</v>
      </c>
      <c r="V976" s="2">
        <f t="shared" si="386"/>
        <v>19.69356295217051</v>
      </c>
      <c r="W976" s="2">
        <f t="shared" si="382"/>
        <v>340.6161377713023</v>
      </c>
      <c r="X976" s="5">
        <f t="shared" si="383"/>
        <v>0</v>
      </c>
      <c r="Y976" s="2">
        <f t="shared" si="384"/>
        <v>19.69356295217051</v>
      </c>
    </row>
    <row r="977" spans="1:25" ht="9.75">
      <c r="A977" s="5">
        <f t="shared" si="387"/>
        <v>963</v>
      </c>
      <c r="B977" s="2">
        <f t="shared" si="388"/>
        <v>6970</v>
      </c>
      <c r="C977" s="2">
        <f t="shared" si="389"/>
        <v>0</v>
      </c>
      <c r="D977" s="3">
        <f t="shared" si="390"/>
        <v>0</v>
      </c>
      <c r="E977" s="2">
        <f t="shared" si="391"/>
        <v>0</v>
      </c>
      <c r="F977" s="2">
        <f t="shared" si="392"/>
        <v>0</v>
      </c>
      <c r="G977" s="2">
        <f t="shared" si="393"/>
        <v>0</v>
      </c>
      <c r="H977" s="5">
        <f t="shared" si="394"/>
        <v>0</v>
      </c>
      <c r="I977" s="2">
        <f t="shared" si="395"/>
        <v>0</v>
      </c>
      <c r="J977" s="5">
        <f t="shared" si="396"/>
        <v>0.25</v>
      </c>
      <c r="K977" s="2">
        <f t="shared" si="397"/>
        <v>0</v>
      </c>
      <c r="L977" s="5">
        <f t="shared" si="398"/>
        <v>-9.782199482025492</v>
      </c>
      <c r="M977" s="5">
        <f t="shared" si="399"/>
        <v>0</v>
      </c>
      <c r="N977" s="2">
        <f t="shared" si="375"/>
        <v>0</v>
      </c>
      <c r="O977" s="2">
        <f t="shared" si="376"/>
        <v>0</v>
      </c>
      <c r="P977" s="2">
        <f t="shared" si="377"/>
        <v>0</v>
      </c>
      <c r="Q977" s="2">
        <f t="shared" si="385"/>
        <v>0</v>
      </c>
      <c r="R977" s="2">
        <f t="shared" si="378"/>
        <v>-717.0721176927151</v>
      </c>
      <c r="S977" s="18">
        <f t="shared" si="379"/>
        <v>2458.0116616484843</v>
      </c>
      <c r="T977" s="14">
        <f t="shared" si="380"/>
        <v>1.3033533650907196</v>
      </c>
      <c r="U977" s="3">
        <f t="shared" si="381"/>
        <v>292.6935629521705</v>
      </c>
      <c r="V977" s="2">
        <f t="shared" si="386"/>
        <v>19.69356295217051</v>
      </c>
      <c r="W977" s="2">
        <f t="shared" si="382"/>
        <v>340.6161377713023</v>
      </c>
      <c r="X977" s="5">
        <f t="shared" si="383"/>
        <v>0</v>
      </c>
      <c r="Y977" s="2">
        <f t="shared" si="384"/>
        <v>19.69356295217051</v>
      </c>
    </row>
    <row r="978" spans="1:25" ht="9.75">
      <c r="A978" s="5">
        <f t="shared" si="387"/>
        <v>964</v>
      </c>
      <c r="B978" s="2">
        <f t="shared" si="388"/>
        <v>6970</v>
      </c>
      <c r="C978" s="2">
        <f t="shared" si="389"/>
        <v>0</v>
      </c>
      <c r="D978" s="3">
        <f t="shared" si="390"/>
        <v>0</v>
      </c>
      <c r="E978" s="2">
        <f t="shared" si="391"/>
        <v>0</v>
      </c>
      <c r="F978" s="2">
        <f t="shared" si="392"/>
        <v>0</v>
      </c>
      <c r="G978" s="2">
        <f t="shared" si="393"/>
        <v>0</v>
      </c>
      <c r="H978" s="5">
        <f t="shared" si="394"/>
        <v>0</v>
      </c>
      <c r="I978" s="2">
        <f t="shared" si="395"/>
        <v>0</v>
      </c>
      <c r="J978" s="5">
        <f t="shared" si="396"/>
        <v>0.25</v>
      </c>
      <c r="K978" s="2">
        <f t="shared" si="397"/>
        <v>0</v>
      </c>
      <c r="L978" s="5">
        <f t="shared" si="398"/>
        <v>-9.782199482025492</v>
      </c>
      <c r="M978" s="5">
        <f t="shared" si="399"/>
        <v>0</v>
      </c>
      <c r="N978" s="2">
        <f t="shared" si="375"/>
        <v>0</v>
      </c>
      <c r="O978" s="2">
        <f t="shared" si="376"/>
        <v>0</v>
      </c>
      <c r="P978" s="2">
        <f t="shared" si="377"/>
        <v>0</v>
      </c>
      <c r="Q978" s="2">
        <f t="shared" si="385"/>
        <v>0</v>
      </c>
      <c r="R978" s="2">
        <f t="shared" si="378"/>
        <v>-717.0721176927151</v>
      </c>
      <c r="S978" s="18">
        <f t="shared" si="379"/>
        <v>2458.0116616484843</v>
      </c>
      <c r="T978" s="14">
        <f t="shared" si="380"/>
        <v>1.3033533650907196</v>
      </c>
      <c r="U978" s="3">
        <f t="shared" si="381"/>
        <v>292.6935629521705</v>
      </c>
      <c r="V978" s="2">
        <f t="shared" si="386"/>
        <v>19.69356295217051</v>
      </c>
      <c r="W978" s="2">
        <f t="shared" si="382"/>
        <v>340.6161377713023</v>
      </c>
      <c r="X978" s="5">
        <f t="shared" si="383"/>
        <v>0</v>
      </c>
      <c r="Y978" s="2">
        <f t="shared" si="384"/>
        <v>19.69356295217051</v>
      </c>
    </row>
    <row r="979" spans="1:25" ht="9.75">
      <c r="A979" s="5">
        <f t="shared" si="387"/>
        <v>965</v>
      </c>
      <c r="B979" s="2">
        <f t="shared" si="388"/>
        <v>6970</v>
      </c>
      <c r="C979" s="2">
        <f t="shared" si="389"/>
        <v>0</v>
      </c>
      <c r="D979" s="3">
        <f t="shared" si="390"/>
        <v>0</v>
      </c>
      <c r="E979" s="2">
        <f t="shared" si="391"/>
        <v>0</v>
      </c>
      <c r="F979" s="2">
        <f t="shared" si="392"/>
        <v>0</v>
      </c>
      <c r="G979" s="2">
        <f t="shared" si="393"/>
        <v>0</v>
      </c>
      <c r="H979" s="5">
        <f t="shared" si="394"/>
        <v>0</v>
      </c>
      <c r="I979" s="2">
        <f t="shared" si="395"/>
        <v>0</v>
      </c>
      <c r="J979" s="5">
        <f t="shared" si="396"/>
        <v>0.25</v>
      </c>
      <c r="K979" s="2">
        <f t="shared" si="397"/>
        <v>0</v>
      </c>
      <c r="L979" s="5">
        <f t="shared" si="398"/>
        <v>-9.782199482025492</v>
      </c>
      <c r="M979" s="5">
        <f t="shared" si="399"/>
        <v>0</v>
      </c>
      <c r="N979" s="2">
        <f t="shared" si="375"/>
        <v>0</v>
      </c>
      <c r="O979" s="2">
        <f t="shared" si="376"/>
        <v>0</v>
      </c>
      <c r="P979" s="2">
        <f t="shared" si="377"/>
        <v>0</v>
      </c>
      <c r="Q979" s="2">
        <f t="shared" si="385"/>
        <v>0</v>
      </c>
      <c r="R979" s="2">
        <f t="shared" si="378"/>
        <v>-717.0721176927151</v>
      </c>
      <c r="S979" s="18">
        <f t="shared" si="379"/>
        <v>2458.0116616484843</v>
      </c>
      <c r="T979" s="14">
        <f t="shared" si="380"/>
        <v>1.3033533650907196</v>
      </c>
      <c r="U979" s="3">
        <f t="shared" si="381"/>
        <v>292.6935629521705</v>
      </c>
      <c r="V979" s="2">
        <f t="shared" si="386"/>
        <v>19.69356295217051</v>
      </c>
      <c r="W979" s="2">
        <f t="shared" si="382"/>
        <v>340.6161377713023</v>
      </c>
      <c r="X979" s="5">
        <f t="shared" si="383"/>
        <v>0</v>
      </c>
      <c r="Y979" s="2">
        <f t="shared" si="384"/>
        <v>19.69356295217051</v>
      </c>
    </row>
    <row r="980" spans="1:25" ht="9.75">
      <c r="A980" s="5">
        <f t="shared" si="387"/>
        <v>966</v>
      </c>
      <c r="B980" s="2">
        <f t="shared" si="388"/>
        <v>6970</v>
      </c>
      <c r="C980" s="2">
        <f t="shared" si="389"/>
        <v>0</v>
      </c>
      <c r="D980" s="3">
        <f t="shared" si="390"/>
        <v>0</v>
      </c>
      <c r="E980" s="2">
        <f t="shared" si="391"/>
        <v>0</v>
      </c>
      <c r="F980" s="2">
        <f t="shared" si="392"/>
        <v>0</v>
      </c>
      <c r="G980" s="2">
        <f t="shared" si="393"/>
        <v>0</v>
      </c>
      <c r="H980" s="5">
        <f t="shared" si="394"/>
        <v>0</v>
      </c>
      <c r="I980" s="2">
        <f t="shared" si="395"/>
        <v>0</v>
      </c>
      <c r="J980" s="5">
        <f t="shared" si="396"/>
        <v>0.25</v>
      </c>
      <c r="K980" s="2">
        <f t="shared" si="397"/>
        <v>0</v>
      </c>
      <c r="L980" s="5">
        <f t="shared" si="398"/>
        <v>-9.782199482025492</v>
      </c>
      <c r="M980" s="5">
        <f t="shared" si="399"/>
        <v>0</v>
      </c>
      <c r="N980" s="2">
        <f t="shared" si="375"/>
        <v>0</v>
      </c>
      <c r="O980" s="2">
        <f t="shared" si="376"/>
        <v>0</v>
      </c>
      <c r="P980" s="2">
        <f t="shared" si="377"/>
        <v>0</v>
      </c>
      <c r="Q980" s="2">
        <f t="shared" si="385"/>
        <v>0</v>
      </c>
      <c r="R980" s="2">
        <f t="shared" si="378"/>
        <v>-717.0721176927151</v>
      </c>
      <c r="S980" s="18">
        <f t="shared" si="379"/>
        <v>2458.0116616484843</v>
      </c>
      <c r="T980" s="14">
        <f t="shared" si="380"/>
        <v>1.3033533650907196</v>
      </c>
      <c r="U980" s="3">
        <f t="shared" si="381"/>
        <v>292.6935629521705</v>
      </c>
      <c r="V980" s="2">
        <f t="shared" si="386"/>
        <v>19.69356295217051</v>
      </c>
      <c r="W980" s="2">
        <f t="shared" si="382"/>
        <v>340.6161377713023</v>
      </c>
      <c r="X980" s="5">
        <f t="shared" si="383"/>
        <v>0</v>
      </c>
      <c r="Y980" s="2">
        <f t="shared" si="384"/>
        <v>19.69356295217051</v>
      </c>
    </row>
    <row r="981" spans="1:25" ht="9.75">
      <c r="A981" s="5">
        <f t="shared" si="387"/>
        <v>967</v>
      </c>
      <c r="B981" s="2">
        <f t="shared" si="388"/>
        <v>6970</v>
      </c>
      <c r="C981" s="2">
        <f t="shared" si="389"/>
        <v>0</v>
      </c>
      <c r="D981" s="3">
        <f t="shared" si="390"/>
        <v>0</v>
      </c>
      <c r="E981" s="2">
        <f t="shared" si="391"/>
        <v>0</v>
      </c>
      <c r="F981" s="2">
        <f t="shared" si="392"/>
        <v>0</v>
      </c>
      <c r="G981" s="2">
        <f t="shared" si="393"/>
        <v>0</v>
      </c>
      <c r="H981" s="5">
        <f t="shared" si="394"/>
        <v>0</v>
      </c>
      <c r="I981" s="2">
        <f t="shared" si="395"/>
        <v>0</v>
      </c>
      <c r="J981" s="5">
        <f t="shared" si="396"/>
        <v>0.25</v>
      </c>
      <c r="K981" s="2">
        <f t="shared" si="397"/>
        <v>0</v>
      </c>
      <c r="L981" s="5">
        <f t="shared" si="398"/>
        <v>-9.782199482025492</v>
      </c>
      <c r="M981" s="5">
        <f t="shared" si="399"/>
        <v>0</v>
      </c>
      <c r="N981" s="2">
        <f t="shared" si="375"/>
        <v>0</v>
      </c>
      <c r="O981" s="2">
        <f t="shared" si="376"/>
        <v>0</v>
      </c>
      <c r="P981" s="2">
        <f t="shared" si="377"/>
        <v>0</v>
      </c>
      <c r="Q981" s="2">
        <f t="shared" si="385"/>
        <v>0</v>
      </c>
      <c r="R981" s="2">
        <f t="shared" si="378"/>
        <v>-717.0721176927151</v>
      </c>
      <c r="S981" s="18">
        <f t="shared" si="379"/>
        <v>2458.0116616484843</v>
      </c>
      <c r="T981" s="14">
        <f t="shared" si="380"/>
        <v>1.3033533650907196</v>
      </c>
      <c r="U981" s="3">
        <f t="shared" si="381"/>
        <v>292.6935629521705</v>
      </c>
      <c r="V981" s="2">
        <f t="shared" si="386"/>
        <v>19.69356295217051</v>
      </c>
      <c r="W981" s="2">
        <f t="shared" si="382"/>
        <v>340.6161377713023</v>
      </c>
      <c r="X981" s="5">
        <f t="shared" si="383"/>
        <v>0</v>
      </c>
      <c r="Y981" s="2">
        <f t="shared" si="384"/>
        <v>19.69356295217051</v>
      </c>
    </row>
    <row r="982" spans="1:25" ht="9.75">
      <c r="A982" s="5">
        <f t="shared" si="387"/>
        <v>968</v>
      </c>
      <c r="B982" s="2">
        <f t="shared" si="388"/>
        <v>6970</v>
      </c>
      <c r="C982" s="2">
        <f t="shared" si="389"/>
        <v>0</v>
      </c>
      <c r="D982" s="3">
        <f t="shared" si="390"/>
        <v>0</v>
      </c>
      <c r="E982" s="2">
        <f t="shared" si="391"/>
        <v>0</v>
      </c>
      <c r="F982" s="2">
        <f t="shared" si="392"/>
        <v>0</v>
      </c>
      <c r="G982" s="2">
        <f t="shared" si="393"/>
        <v>0</v>
      </c>
      <c r="H982" s="5">
        <f t="shared" si="394"/>
        <v>0</v>
      </c>
      <c r="I982" s="2">
        <f t="shared" si="395"/>
        <v>0</v>
      </c>
      <c r="J982" s="5">
        <f t="shared" si="396"/>
        <v>0.25</v>
      </c>
      <c r="K982" s="2">
        <f t="shared" si="397"/>
        <v>0</v>
      </c>
      <c r="L982" s="5">
        <f t="shared" si="398"/>
        <v>-9.782199482025492</v>
      </c>
      <c r="M982" s="5">
        <f t="shared" si="399"/>
        <v>0</v>
      </c>
      <c r="N982" s="2">
        <f t="shared" si="375"/>
        <v>0</v>
      </c>
      <c r="O982" s="2">
        <f t="shared" si="376"/>
        <v>0</v>
      </c>
      <c r="P982" s="2">
        <f t="shared" si="377"/>
        <v>0</v>
      </c>
      <c r="Q982" s="2">
        <f t="shared" si="385"/>
        <v>0</v>
      </c>
      <c r="R982" s="2">
        <f t="shared" si="378"/>
        <v>-717.0721176927151</v>
      </c>
      <c r="S982" s="18">
        <f t="shared" si="379"/>
        <v>2458.0116616484843</v>
      </c>
      <c r="T982" s="14">
        <f t="shared" si="380"/>
        <v>1.3033533650907196</v>
      </c>
      <c r="U982" s="3">
        <f t="shared" si="381"/>
        <v>292.6935629521705</v>
      </c>
      <c r="V982" s="2">
        <f t="shared" si="386"/>
        <v>19.69356295217051</v>
      </c>
      <c r="W982" s="2">
        <f t="shared" si="382"/>
        <v>340.6161377713023</v>
      </c>
      <c r="X982" s="5">
        <f t="shared" si="383"/>
        <v>0</v>
      </c>
      <c r="Y982" s="2">
        <f t="shared" si="384"/>
        <v>19.69356295217051</v>
      </c>
    </row>
    <row r="983" spans="1:25" ht="9.75">
      <c r="A983" s="5">
        <f t="shared" si="387"/>
        <v>969</v>
      </c>
      <c r="B983" s="2">
        <f t="shared" si="388"/>
        <v>6970</v>
      </c>
      <c r="C983" s="2">
        <f t="shared" si="389"/>
        <v>0</v>
      </c>
      <c r="D983" s="3">
        <f t="shared" si="390"/>
        <v>0</v>
      </c>
      <c r="E983" s="2">
        <f t="shared" si="391"/>
        <v>0</v>
      </c>
      <c r="F983" s="2">
        <f t="shared" si="392"/>
        <v>0</v>
      </c>
      <c r="G983" s="2">
        <f t="shared" si="393"/>
        <v>0</v>
      </c>
      <c r="H983" s="5">
        <f t="shared" si="394"/>
        <v>0</v>
      </c>
      <c r="I983" s="2">
        <f t="shared" si="395"/>
        <v>0</v>
      </c>
      <c r="J983" s="5">
        <f t="shared" si="396"/>
        <v>0.25</v>
      </c>
      <c r="K983" s="2">
        <f t="shared" si="397"/>
        <v>0</v>
      </c>
      <c r="L983" s="5">
        <f t="shared" si="398"/>
        <v>-9.782199482025492</v>
      </c>
      <c r="M983" s="5">
        <f t="shared" si="399"/>
        <v>0</v>
      </c>
      <c r="N983" s="2">
        <f t="shared" si="375"/>
        <v>0</v>
      </c>
      <c r="O983" s="2">
        <f t="shared" si="376"/>
        <v>0</v>
      </c>
      <c r="P983" s="2">
        <f t="shared" si="377"/>
        <v>0</v>
      </c>
      <c r="Q983" s="2">
        <f t="shared" si="385"/>
        <v>0</v>
      </c>
      <c r="R983" s="2">
        <f t="shared" si="378"/>
        <v>-717.0721176927151</v>
      </c>
      <c r="S983" s="18">
        <f t="shared" si="379"/>
        <v>2458.0116616484843</v>
      </c>
      <c r="T983" s="14">
        <f t="shared" si="380"/>
        <v>1.3033533650907196</v>
      </c>
      <c r="U983" s="3">
        <f t="shared" si="381"/>
        <v>292.6935629521705</v>
      </c>
      <c r="V983" s="2">
        <f t="shared" si="386"/>
        <v>19.69356295217051</v>
      </c>
      <c r="W983" s="2">
        <f t="shared" si="382"/>
        <v>340.6161377713023</v>
      </c>
      <c r="X983" s="5">
        <f t="shared" si="383"/>
        <v>0</v>
      </c>
      <c r="Y983" s="2">
        <f t="shared" si="384"/>
        <v>19.69356295217051</v>
      </c>
    </row>
    <row r="984" spans="1:25" ht="9.75">
      <c r="A984" s="5">
        <f t="shared" si="387"/>
        <v>970</v>
      </c>
      <c r="B984" s="2">
        <f t="shared" si="388"/>
        <v>6970</v>
      </c>
      <c r="C984" s="2">
        <f t="shared" si="389"/>
        <v>0</v>
      </c>
      <c r="D984" s="3">
        <f t="shared" si="390"/>
        <v>0</v>
      </c>
      <c r="E984" s="2">
        <f t="shared" si="391"/>
        <v>0</v>
      </c>
      <c r="F984" s="2">
        <f t="shared" si="392"/>
        <v>0</v>
      </c>
      <c r="G984" s="2">
        <f t="shared" si="393"/>
        <v>0</v>
      </c>
      <c r="H984" s="5">
        <f t="shared" si="394"/>
        <v>0</v>
      </c>
      <c r="I984" s="2">
        <f t="shared" si="395"/>
        <v>0</v>
      </c>
      <c r="J984" s="5">
        <f t="shared" si="396"/>
        <v>0.25</v>
      </c>
      <c r="K984" s="2">
        <f t="shared" si="397"/>
        <v>0</v>
      </c>
      <c r="L984" s="5">
        <f t="shared" si="398"/>
        <v>-9.782199482025492</v>
      </c>
      <c r="M984" s="5">
        <f t="shared" si="399"/>
        <v>0</v>
      </c>
      <c r="N984" s="2">
        <f t="shared" si="375"/>
        <v>0</v>
      </c>
      <c r="O984" s="2">
        <f t="shared" si="376"/>
        <v>0</v>
      </c>
      <c r="P984" s="2">
        <f t="shared" si="377"/>
        <v>0</v>
      </c>
      <c r="Q984" s="2">
        <f t="shared" si="385"/>
        <v>0</v>
      </c>
      <c r="R984" s="2">
        <f t="shared" si="378"/>
        <v>-717.0721176927151</v>
      </c>
      <c r="S984" s="18">
        <f t="shared" si="379"/>
        <v>2458.0116616484843</v>
      </c>
      <c r="T984" s="14">
        <f t="shared" si="380"/>
        <v>1.3033533650907196</v>
      </c>
      <c r="U984" s="3">
        <f t="shared" si="381"/>
        <v>292.6935629521705</v>
      </c>
      <c r="V984" s="2">
        <f t="shared" si="386"/>
        <v>19.69356295217051</v>
      </c>
      <c r="W984" s="2">
        <f t="shared" si="382"/>
        <v>340.6161377713023</v>
      </c>
      <c r="X984" s="5">
        <f t="shared" si="383"/>
        <v>0</v>
      </c>
      <c r="Y984" s="2">
        <f t="shared" si="384"/>
        <v>19.69356295217051</v>
      </c>
    </row>
    <row r="985" spans="1:25" ht="9.75">
      <c r="A985" s="5">
        <f t="shared" si="387"/>
        <v>971</v>
      </c>
      <c r="B985" s="2">
        <f t="shared" si="388"/>
        <v>6970</v>
      </c>
      <c r="C985" s="2">
        <f t="shared" si="389"/>
        <v>0</v>
      </c>
      <c r="D985" s="3">
        <f t="shared" si="390"/>
        <v>0</v>
      </c>
      <c r="E985" s="2">
        <f t="shared" si="391"/>
        <v>0</v>
      </c>
      <c r="F985" s="2">
        <f t="shared" si="392"/>
        <v>0</v>
      </c>
      <c r="G985" s="2">
        <f t="shared" si="393"/>
        <v>0</v>
      </c>
      <c r="H985" s="5">
        <f t="shared" si="394"/>
        <v>0</v>
      </c>
      <c r="I985" s="2">
        <f t="shared" si="395"/>
        <v>0</v>
      </c>
      <c r="J985" s="5">
        <f t="shared" si="396"/>
        <v>0.25</v>
      </c>
      <c r="K985" s="2">
        <f t="shared" si="397"/>
        <v>0</v>
      </c>
      <c r="L985" s="5">
        <f t="shared" si="398"/>
        <v>-9.782199482025492</v>
      </c>
      <c r="M985" s="5">
        <f t="shared" si="399"/>
        <v>0</v>
      </c>
      <c r="N985" s="2">
        <f t="shared" si="375"/>
        <v>0</v>
      </c>
      <c r="O985" s="2">
        <f t="shared" si="376"/>
        <v>0</v>
      </c>
      <c r="P985" s="2">
        <f t="shared" si="377"/>
        <v>0</v>
      </c>
      <c r="Q985" s="2">
        <f t="shared" si="385"/>
        <v>0</v>
      </c>
      <c r="R985" s="2">
        <f t="shared" si="378"/>
        <v>-717.0721176927151</v>
      </c>
      <c r="S985" s="18">
        <f t="shared" si="379"/>
        <v>2458.0116616484843</v>
      </c>
      <c r="T985" s="14">
        <f t="shared" si="380"/>
        <v>1.3033533650907196</v>
      </c>
      <c r="U985" s="3">
        <f t="shared" si="381"/>
        <v>292.6935629521705</v>
      </c>
      <c r="V985" s="2">
        <f t="shared" si="386"/>
        <v>19.69356295217051</v>
      </c>
      <c r="W985" s="2">
        <f t="shared" si="382"/>
        <v>340.6161377713023</v>
      </c>
      <c r="X985" s="5">
        <f t="shared" si="383"/>
        <v>0</v>
      </c>
      <c r="Y985" s="2">
        <f t="shared" si="384"/>
        <v>19.69356295217051</v>
      </c>
    </row>
    <row r="986" spans="1:25" ht="9.75">
      <c r="A986" s="5">
        <f t="shared" si="387"/>
        <v>972</v>
      </c>
      <c r="B986" s="2">
        <f t="shared" si="388"/>
        <v>6970</v>
      </c>
      <c r="C986" s="2">
        <f t="shared" si="389"/>
        <v>0</v>
      </c>
      <c r="D986" s="3">
        <f t="shared" si="390"/>
        <v>0</v>
      </c>
      <c r="E986" s="2">
        <f t="shared" si="391"/>
        <v>0</v>
      </c>
      <c r="F986" s="2">
        <f t="shared" si="392"/>
        <v>0</v>
      </c>
      <c r="G986" s="2">
        <f t="shared" si="393"/>
        <v>0</v>
      </c>
      <c r="H986" s="5">
        <f t="shared" si="394"/>
        <v>0</v>
      </c>
      <c r="I986" s="2">
        <f t="shared" si="395"/>
        <v>0</v>
      </c>
      <c r="J986" s="5">
        <f t="shared" si="396"/>
        <v>0.25</v>
      </c>
      <c r="K986" s="2">
        <f t="shared" si="397"/>
        <v>0</v>
      </c>
      <c r="L986" s="5">
        <f t="shared" si="398"/>
        <v>-9.782199482025492</v>
      </c>
      <c r="M986" s="5">
        <f t="shared" si="399"/>
        <v>0</v>
      </c>
      <c r="N986" s="2">
        <f t="shared" si="375"/>
        <v>0</v>
      </c>
      <c r="O986" s="2">
        <f t="shared" si="376"/>
        <v>0</v>
      </c>
      <c r="P986" s="2">
        <f t="shared" si="377"/>
        <v>0</v>
      </c>
      <c r="Q986" s="2">
        <f t="shared" si="385"/>
        <v>0</v>
      </c>
      <c r="R986" s="2">
        <f t="shared" si="378"/>
        <v>-717.0721176927151</v>
      </c>
      <c r="S986" s="18">
        <f t="shared" si="379"/>
        <v>2458.0116616484843</v>
      </c>
      <c r="T986" s="14">
        <f t="shared" si="380"/>
        <v>1.3033533650907196</v>
      </c>
      <c r="U986" s="3">
        <f t="shared" si="381"/>
        <v>292.6935629521705</v>
      </c>
      <c r="V986" s="2">
        <f t="shared" si="386"/>
        <v>19.69356295217051</v>
      </c>
      <c r="W986" s="2">
        <f t="shared" si="382"/>
        <v>340.6161377713023</v>
      </c>
      <c r="X986" s="5">
        <f t="shared" si="383"/>
        <v>0</v>
      </c>
      <c r="Y986" s="2">
        <f t="shared" si="384"/>
        <v>19.69356295217051</v>
      </c>
    </row>
    <row r="987" spans="1:25" ht="9.75">
      <c r="A987" s="5">
        <f t="shared" si="387"/>
        <v>973</v>
      </c>
      <c r="B987" s="2">
        <f t="shared" si="388"/>
        <v>6970</v>
      </c>
      <c r="C987" s="2">
        <f t="shared" si="389"/>
        <v>0</v>
      </c>
      <c r="D987" s="3">
        <f t="shared" si="390"/>
        <v>0</v>
      </c>
      <c r="E987" s="2">
        <f t="shared" si="391"/>
        <v>0</v>
      </c>
      <c r="F987" s="2">
        <f t="shared" si="392"/>
        <v>0</v>
      </c>
      <c r="G987" s="2">
        <f t="shared" si="393"/>
        <v>0</v>
      </c>
      <c r="H987" s="5">
        <f t="shared" si="394"/>
        <v>0</v>
      </c>
      <c r="I987" s="2">
        <f t="shared" si="395"/>
        <v>0</v>
      </c>
      <c r="J987" s="5">
        <f t="shared" si="396"/>
        <v>0.25</v>
      </c>
      <c r="K987" s="2">
        <f t="shared" si="397"/>
        <v>0</v>
      </c>
      <c r="L987" s="5">
        <f t="shared" si="398"/>
        <v>-9.782199482025492</v>
      </c>
      <c r="M987" s="5">
        <f t="shared" si="399"/>
        <v>0</v>
      </c>
      <c r="N987" s="2">
        <f t="shared" si="375"/>
        <v>0</v>
      </c>
      <c r="O987" s="2">
        <f t="shared" si="376"/>
        <v>0</v>
      </c>
      <c r="P987" s="2">
        <f t="shared" si="377"/>
        <v>0</v>
      </c>
      <c r="Q987" s="2">
        <f t="shared" si="385"/>
        <v>0</v>
      </c>
      <c r="R987" s="2">
        <f t="shared" si="378"/>
        <v>-717.0721176927151</v>
      </c>
      <c r="S987" s="18">
        <f t="shared" si="379"/>
        <v>2458.0116616484843</v>
      </c>
      <c r="T987" s="14">
        <f t="shared" si="380"/>
        <v>1.3033533650907196</v>
      </c>
      <c r="U987" s="3">
        <f t="shared" si="381"/>
        <v>292.6935629521705</v>
      </c>
      <c r="V987" s="2">
        <f t="shared" si="386"/>
        <v>19.69356295217051</v>
      </c>
      <c r="W987" s="2">
        <f t="shared" si="382"/>
        <v>340.6161377713023</v>
      </c>
      <c r="X987" s="5">
        <f t="shared" si="383"/>
        <v>0</v>
      </c>
      <c r="Y987" s="2">
        <f t="shared" si="384"/>
        <v>19.69356295217051</v>
      </c>
    </row>
    <row r="988" spans="1:25" ht="9.75">
      <c r="A988" s="5">
        <f t="shared" si="387"/>
        <v>974</v>
      </c>
      <c r="B988" s="2">
        <f t="shared" si="388"/>
        <v>6970</v>
      </c>
      <c r="C988" s="2">
        <f t="shared" si="389"/>
        <v>0</v>
      </c>
      <c r="D988" s="3">
        <f t="shared" si="390"/>
        <v>0</v>
      </c>
      <c r="E988" s="2">
        <f t="shared" si="391"/>
        <v>0</v>
      </c>
      <c r="F988" s="2">
        <f t="shared" si="392"/>
        <v>0</v>
      </c>
      <c r="G988" s="2">
        <f t="shared" si="393"/>
        <v>0</v>
      </c>
      <c r="H988" s="5">
        <f t="shared" si="394"/>
        <v>0</v>
      </c>
      <c r="I988" s="2">
        <f t="shared" si="395"/>
        <v>0</v>
      </c>
      <c r="J988" s="5">
        <f t="shared" si="396"/>
        <v>0.25</v>
      </c>
      <c r="K988" s="2">
        <f t="shared" si="397"/>
        <v>0</v>
      </c>
      <c r="L988" s="5">
        <f t="shared" si="398"/>
        <v>-9.782199482025492</v>
      </c>
      <c r="M988" s="5">
        <f t="shared" si="399"/>
        <v>0</v>
      </c>
      <c r="N988" s="2">
        <f t="shared" si="375"/>
        <v>0</v>
      </c>
      <c r="O988" s="2">
        <f t="shared" si="376"/>
        <v>0</v>
      </c>
      <c r="P988" s="2">
        <f t="shared" si="377"/>
        <v>0</v>
      </c>
      <c r="Q988" s="2">
        <f t="shared" si="385"/>
        <v>0</v>
      </c>
      <c r="R988" s="2">
        <f t="shared" si="378"/>
        <v>-717.0721176927151</v>
      </c>
      <c r="S988" s="18">
        <f t="shared" si="379"/>
        <v>2458.0116616484843</v>
      </c>
      <c r="T988" s="14">
        <f t="shared" si="380"/>
        <v>1.3033533650907196</v>
      </c>
      <c r="U988" s="3">
        <f t="shared" si="381"/>
        <v>292.6935629521705</v>
      </c>
      <c r="V988" s="2">
        <f t="shared" si="386"/>
        <v>19.69356295217051</v>
      </c>
      <c r="W988" s="2">
        <f t="shared" si="382"/>
        <v>340.6161377713023</v>
      </c>
      <c r="X988" s="5">
        <f t="shared" si="383"/>
        <v>0</v>
      </c>
      <c r="Y988" s="2">
        <f t="shared" si="384"/>
        <v>19.69356295217051</v>
      </c>
    </row>
    <row r="989" spans="1:25" ht="9.75">
      <c r="A989" s="5">
        <f t="shared" si="387"/>
        <v>975</v>
      </c>
      <c r="B989" s="2">
        <f t="shared" si="388"/>
        <v>6970</v>
      </c>
      <c r="C989" s="2">
        <f t="shared" si="389"/>
        <v>0</v>
      </c>
      <c r="D989" s="3">
        <f t="shared" si="390"/>
        <v>0</v>
      </c>
      <c r="E989" s="2">
        <f t="shared" si="391"/>
        <v>0</v>
      </c>
      <c r="F989" s="2">
        <f t="shared" si="392"/>
        <v>0</v>
      </c>
      <c r="G989" s="2">
        <f t="shared" si="393"/>
        <v>0</v>
      </c>
      <c r="H989" s="5">
        <f t="shared" si="394"/>
        <v>0</v>
      </c>
      <c r="I989" s="2">
        <f t="shared" si="395"/>
        <v>0</v>
      </c>
      <c r="J989" s="5">
        <f t="shared" si="396"/>
        <v>0.25</v>
      </c>
      <c r="K989" s="2">
        <f t="shared" si="397"/>
        <v>0</v>
      </c>
      <c r="L989" s="5">
        <f t="shared" si="398"/>
        <v>-9.782199482025492</v>
      </c>
      <c r="M989" s="5">
        <f t="shared" si="399"/>
        <v>0</v>
      </c>
      <c r="N989" s="2">
        <f t="shared" si="375"/>
        <v>0</v>
      </c>
      <c r="O989" s="2">
        <f t="shared" si="376"/>
        <v>0</v>
      </c>
      <c r="P989" s="2">
        <f t="shared" si="377"/>
        <v>0</v>
      </c>
      <c r="Q989" s="2">
        <f t="shared" si="385"/>
        <v>0</v>
      </c>
      <c r="R989" s="2">
        <f t="shared" si="378"/>
        <v>-717.0721176927151</v>
      </c>
      <c r="S989" s="18">
        <f t="shared" si="379"/>
        <v>2458.0116616484843</v>
      </c>
      <c r="T989" s="14">
        <f t="shared" si="380"/>
        <v>1.3033533650907196</v>
      </c>
      <c r="U989" s="3">
        <f t="shared" si="381"/>
        <v>292.6935629521705</v>
      </c>
      <c r="V989" s="2">
        <f t="shared" si="386"/>
        <v>19.69356295217051</v>
      </c>
      <c r="W989" s="2">
        <f t="shared" si="382"/>
        <v>340.6161377713023</v>
      </c>
      <c r="X989" s="5">
        <f t="shared" si="383"/>
        <v>0</v>
      </c>
      <c r="Y989" s="2">
        <f t="shared" si="384"/>
        <v>19.69356295217051</v>
      </c>
    </row>
    <row r="990" spans="1:25" ht="9.75">
      <c r="A990" s="5">
        <f t="shared" si="387"/>
        <v>976</v>
      </c>
      <c r="B990" s="2">
        <f t="shared" si="388"/>
        <v>6970</v>
      </c>
      <c r="C990" s="2">
        <f t="shared" si="389"/>
        <v>0</v>
      </c>
      <c r="D990" s="3">
        <f t="shared" si="390"/>
        <v>0</v>
      </c>
      <c r="E990" s="2">
        <f t="shared" si="391"/>
        <v>0</v>
      </c>
      <c r="F990" s="2">
        <f t="shared" si="392"/>
        <v>0</v>
      </c>
      <c r="G990" s="2">
        <f t="shared" si="393"/>
        <v>0</v>
      </c>
      <c r="H990" s="5">
        <f t="shared" si="394"/>
        <v>0</v>
      </c>
      <c r="I990" s="2">
        <f t="shared" si="395"/>
        <v>0</v>
      </c>
      <c r="J990" s="5">
        <f t="shared" si="396"/>
        <v>0.25</v>
      </c>
      <c r="K990" s="2">
        <f t="shared" si="397"/>
        <v>0</v>
      </c>
      <c r="L990" s="5">
        <f t="shared" si="398"/>
        <v>-9.782199482025492</v>
      </c>
      <c r="M990" s="5">
        <f t="shared" si="399"/>
        <v>0</v>
      </c>
      <c r="N990" s="2">
        <f t="shared" si="375"/>
        <v>0</v>
      </c>
      <c r="O990" s="2">
        <f t="shared" si="376"/>
        <v>0</v>
      </c>
      <c r="P990" s="2">
        <f t="shared" si="377"/>
        <v>0</v>
      </c>
      <c r="Q990" s="2">
        <f t="shared" si="385"/>
        <v>0</v>
      </c>
      <c r="R990" s="2">
        <f t="shared" si="378"/>
        <v>-717.0721176927151</v>
      </c>
      <c r="S990" s="18">
        <f t="shared" si="379"/>
        <v>2458.0116616484843</v>
      </c>
      <c r="T990" s="14">
        <f t="shared" si="380"/>
        <v>1.3033533650907196</v>
      </c>
      <c r="U990" s="3">
        <f t="shared" si="381"/>
        <v>292.6935629521705</v>
      </c>
      <c r="V990" s="2">
        <f t="shared" si="386"/>
        <v>19.69356295217051</v>
      </c>
      <c r="W990" s="2">
        <f t="shared" si="382"/>
        <v>340.6161377713023</v>
      </c>
      <c r="X990" s="5">
        <f t="shared" si="383"/>
        <v>0</v>
      </c>
      <c r="Y990" s="2">
        <f t="shared" si="384"/>
        <v>19.69356295217051</v>
      </c>
    </row>
    <row r="991" spans="1:25" ht="9.75">
      <c r="A991" s="5">
        <f t="shared" si="387"/>
        <v>977</v>
      </c>
      <c r="B991" s="2">
        <f t="shared" si="388"/>
        <v>6970</v>
      </c>
      <c r="C991" s="2">
        <f t="shared" si="389"/>
        <v>0</v>
      </c>
      <c r="D991" s="3">
        <f t="shared" si="390"/>
        <v>0</v>
      </c>
      <c r="E991" s="2">
        <f t="shared" si="391"/>
        <v>0</v>
      </c>
      <c r="F991" s="2">
        <f t="shared" si="392"/>
        <v>0</v>
      </c>
      <c r="G991" s="2">
        <f t="shared" si="393"/>
        <v>0</v>
      </c>
      <c r="H991" s="5">
        <f t="shared" si="394"/>
        <v>0</v>
      </c>
      <c r="I991" s="2">
        <f t="shared" si="395"/>
        <v>0</v>
      </c>
      <c r="J991" s="5">
        <f t="shared" si="396"/>
        <v>0.25</v>
      </c>
      <c r="K991" s="2">
        <f t="shared" si="397"/>
        <v>0</v>
      </c>
      <c r="L991" s="5">
        <f t="shared" si="398"/>
        <v>-9.782199482025492</v>
      </c>
      <c r="M991" s="5">
        <f t="shared" si="399"/>
        <v>0</v>
      </c>
      <c r="N991" s="2">
        <f t="shared" si="375"/>
        <v>0</v>
      </c>
      <c r="O991" s="2">
        <f t="shared" si="376"/>
        <v>0</v>
      </c>
      <c r="P991" s="2">
        <f t="shared" si="377"/>
        <v>0</v>
      </c>
      <c r="Q991" s="2">
        <f t="shared" si="385"/>
        <v>0</v>
      </c>
      <c r="R991" s="2">
        <f t="shared" si="378"/>
        <v>-717.0721176927151</v>
      </c>
      <c r="S991" s="18">
        <f t="shared" si="379"/>
        <v>2458.0116616484843</v>
      </c>
      <c r="T991" s="14">
        <f t="shared" si="380"/>
        <v>1.3033533650907196</v>
      </c>
      <c r="U991" s="3">
        <f t="shared" si="381"/>
        <v>292.6935629521705</v>
      </c>
      <c r="V991" s="2">
        <f t="shared" si="386"/>
        <v>19.69356295217051</v>
      </c>
      <c r="W991" s="2">
        <f t="shared" si="382"/>
        <v>340.6161377713023</v>
      </c>
      <c r="X991" s="5">
        <f t="shared" si="383"/>
        <v>0</v>
      </c>
      <c r="Y991" s="2">
        <f t="shared" si="384"/>
        <v>19.69356295217051</v>
      </c>
    </row>
    <row r="992" spans="1:25" ht="9.75">
      <c r="A992" s="5">
        <f t="shared" si="387"/>
        <v>978</v>
      </c>
      <c r="B992" s="2">
        <f t="shared" si="388"/>
        <v>6970</v>
      </c>
      <c r="C992" s="2">
        <f t="shared" si="389"/>
        <v>0</v>
      </c>
      <c r="D992" s="3">
        <f t="shared" si="390"/>
        <v>0</v>
      </c>
      <c r="E992" s="2">
        <f t="shared" si="391"/>
        <v>0</v>
      </c>
      <c r="F992" s="2">
        <f t="shared" si="392"/>
        <v>0</v>
      </c>
      <c r="G992" s="2">
        <f t="shared" si="393"/>
        <v>0</v>
      </c>
      <c r="H992" s="5">
        <f t="shared" si="394"/>
        <v>0</v>
      </c>
      <c r="I992" s="2">
        <f t="shared" si="395"/>
        <v>0</v>
      </c>
      <c r="J992" s="5">
        <f t="shared" si="396"/>
        <v>0.25</v>
      </c>
      <c r="K992" s="2">
        <f t="shared" si="397"/>
        <v>0</v>
      </c>
      <c r="L992" s="5">
        <f t="shared" si="398"/>
        <v>-9.782199482025492</v>
      </c>
      <c r="M992" s="5">
        <f t="shared" si="399"/>
        <v>0</v>
      </c>
      <c r="N992" s="2">
        <f t="shared" si="375"/>
        <v>0</v>
      </c>
      <c r="O992" s="2">
        <f t="shared" si="376"/>
        <v>0</v>
      </c>
      <c r="P992" s="2">
        <f t="shared" si="377"/>
        <v>0</v>
      </c>
      <c r="Q992" s="2">
        <f t="shared" si="385"/>
        <v>0</v>
      </c>
      <c r="R992" s="2">
        <f t="shared" si="378"/>
        <v>-717.0721176927151</v>
      </c>
      <c r="S992" s="18">
        <f t="shared" si="379"/>
        <v>2458.0116616484843</v>
      </c>
      <c r="T992" s="14">
        <f t="shared" si="380"/>
        <v>1.3033533650907196</v>
      </c>
      <c r="U992" s="3">
        <f t="shared" si="381"/>
        <v>292.6935629521705</v>
      </c>
      <c r="V992" s="2">
        <f t="shared" si="386"/>
        <v>19.69356295217051</v>
      </c>
      <c r="W992" s="2">
        <f t="shared" si="382"/>
        <v>340.6161377713023</v>
      </c>
      <c r="X992" s="5">
        <f t="shared" si="383"/>
        <v>0</v>
      </c>
      <c r="Y992" s="2">
        <f t="shared" si="384"/>
        <v>19.69356295217051</v>
      </c>
    </row>
    <row r="993" spans="1:25" ht="9.75">
      <c r="A993" s="5">
        <f t="shared" si="387"/>
        <v>979</v>
      </c>
      <c r="B993" s="2">
        <f t="shared" si="388"/>
        <v>6970</v>
      </c>
      <c r="C993" s="2">
        <f t="shared" si="389"/>
        <v>0</v>
      </c>
      <c r="D993" s="3">
        <f t="shared" si="390"/>
        <v>0</v>
      </c>
      <c r="E993" s="2">
        <f t="shared" si="391"/>
        <v>0</v>
      </c>
      <c r="F993" s="2">
        <f t="shared" si="392"/>
        <v>0</v>
      </c>
      <c r="G993" s="2">
        <f t="shared" si="393"/>
        <v>0</v>
      </c>
      <c r="H993" s="5">
        <f t="shared" si="394"/>
        <v>0</v>
      </c>
      <c r="I993" s="2">
        <f t="shared" si="395"/>
        <v>0</v>
      </c>
      <c r="J993" s="5">
        <f t="shared" si="396"/>
        <v>0.25</v>
      </c>
      <c r="K993" s="2">
        <f t="shared" si="397"/>
        <v>0</v>
      </c>
      <c r="L993" s="5">
        <f t="shared" si="398"/>
        <v>-9.782199482025492</v>
      </c>
      <c r="M993" s="5">
        <f t="shared" si="399"/>
        <v>0</v>
      </c>
      <c r="N993" s="2">
        <f t="shared" si="375"/>
        <v>0</v>
      </c>
      <c r="O993" s="2">
        <f t="shared" si="376"/>
        <v>0</v>
      </c>
      <c r="P993" s="2">
        <f t="shared" si="377"/>
        <v>0</v>
      </c>
      <c r="Q993" s="2">
        <f t="shared" si="385"/>
        <v>0</v>
      </c>
      <c r="R993" s="2">
        <f t="shared" si="378"/>
        <v>-717.0721176927151</v>
      </c>
      <c r="S993" s="18">
        <f t="shared" si="379"/>
        <v>2458.0116616484843</v>
      </c>
      <c r="T993" s="14">
        <f t="shared" si="380"/>
        <v>1.3033533650907196</v>
      </c>
      <c r="U993" s="3">
        <f t="shared" si="381"/>
        <v>292.6935629521705</v>
      </c>
      <c r="V993" s="2">
        <f t="shared" si="386"/>
        <v>19.69356295217051</v>
      </c>
      <c r="W993" s="2">
        <f t="shared" si="382"/>
        <v>340.6161377713023</v>
      </c>
      <c r="X993" s="5">
        <f t="shared" si="383"/>
        <v>0</v>
      </c>
      <c r="Y993" s="2">
        <f t="shared" si="384"/>
        <v>19.69356295217051</v>
      </c>
    </row>
    <row r="994" spans="1:25" ht="9.75">
      <c r="A994" s="5">
        <f t="shared" si="387"/>
        <v>980</v>
      </c>
      <c r="B994" s="2">
        <f t="shared" si="388"/>
        <v>6970</v>
      </c>
      <c r="C994" s="2">
        <f t="shared" si="389"/>
        <v>0</v>
      </c>
      <c r="D994" s="3">
        <f t="shared" si="390"/>
        <v>0</v>
      </c>
      <c r="E994" s="2">
        <f t="shared" si="391"/>
        <v>0</v>
      </c>
      <c r="F994" s="2">
        <f t="shared" si="392"/>
        <v>0</v>
      </c>
      <c r="G994" s="2">
        <f t="shared" si="393"/>
        <v>0</v>
      </c>
      <c r="H994" s="5">
        <f t="shared" si="394"/>
        <v>0</v>
      </c>
      <c r="I994" s="2">
        <f t="shared" si="395"/>
        <v>0</v>
      </c>
      <c r="J994" s="5">
        <f t="shared" si="396"/>
        <v>0.25</v>
      </c>
      <c r="K994" s="2">
        <f t="shared" si="397"/>
        <v>0</v>
      </c>
      <c r="L994" s="5">
        <f t="shared" si="398"/>
        <v>-9.782199482025492</v>
      </c>
      <c r="M994" s="5">
        <f t="shared" si="399"/>
        <v>0</v>
      </c>
      <c r="N994" s="2">
        <f t="shared" si="375"/>
        <v>0</v>
      </c>
      <c r="O994" s="2">
        <f t="shared" si="376"/>
        <v>0</v>
      </c>
      <c r="P994" s="2">
        <f t="shared" si="377"/>
        <v>0</v>
      </c>
      <c r="Q994" s="2">
        <f t="shared" si="385"/>
        <v>0</v>
      </c>
      <c r="R994" s="2">
        <f t="shared" si="378"/>
        <v>-717.0721176927151</v>
      </c>
      <c r="S994" s="18">
        <f t="shared" si="379"/>
        <v>2458.0116616484843</v>
      </c>
      <c r="T994" s="14">
        <f t="shared" si="380"/>
        <v>1.3033533650907196</v>
      </c>
      <c r="U994" s="3">
        <f t="shared" si="381"/>
        <v>292.6935629521705</v>
      </c>
      <c r="V994" s="2">
        <f t="shared" si="386"/>
        <v>19.69356295217051</v>
      </c>
      <c r="W994" s="2">
        <f t="shared" si="382"/>
        <v>340.6161377713023</v>
      </c>
      <c r="X994" s="5">
        <f t="shared" si="383"/>
        <v>0</v>
      </c>
      <c r="Y994" s="2">
        <f t="shared" si="384"/>
        <v>19.69356295217051</v>
      </c>
    </row>
    <row r="995" spans="1:25" ht="9.75">
      <c r="A995" s="5">
        <f t="shared" si="387"/>
        <v>981</v>
      </c>
      <c r="B995" s="2">
        <f t="shared" si="388"/>
        <v>6970</v>
      </c>
      <c r="C995" s="2">
        <f t="shared" si="389"/>
        <v>0</v>
      </c>
      <c r="D995" s="3">
        <f t="shared" si="390"/>
        <v>0</v>
      </c>
      <c r="E995" s="2">
        <f t="shared" si="391"/>
        <v>0</v>
      </c>
      <c r="F995" s="2">
        <f t="shared" si="392"/>
        <v>0</v>
      </c>
      <c r="G995" s="2">
        <f t="shared" si="393"/>
        <v>0</v>
      </c>
      <c r="H995" s="5">
        <f t="shared" si="394"/>
        <v>0</v>
      </c>
      <c r="I995" s="2">
        <f t="shared" si="395"/>
        <v>0</v>
      </c>
      <c r="J995" s="5">
        <f t="shared" si="396"/>
        <v>0.25</v>
      </c>
      <c r="K995" s="2">
        <f t="shared" si="397"/>
        <v>0</v>
      </c>
      <c r="L995" s="5">
        <f t="shared" si="398"/>
        <v>-9.782199482025492</v>
      </c>
      <c r="M995" s="5">
        <f t="shared" si="399"/>
        <v>0</v>
      </c>
      <c r="N995" s="2">
        <f t="shared" si="375"/>
        <v>0</v>
      </c>
      <c r="O995" s="2">
        <f t="shared" si="376"/>
        <v>0</v>
      </c>
      <c r="P995" s="2">
        <f t="shared" si="377"/>
        <v>0</v>
      </c>
      <c r="Q995" s="2">
        <f t="shared" si="385"/>
        <v>0</v>
      </c>
      <c r="R995" s="2">
        <f t="shared" si="378"/>
        <v>-717.0721176927151</v>
      </c>
      <c r="S995" s="18">
        <f t="shared" si="379"/>
        <v>2458.0116616484843</v>
      </c>
      <c r="T995" s="14">
        <f t="shared" si="380"/>
        <v>1.3033533650907196</v>
      </c>
      <c r="U995" s="3">
        <f t="shared" si="381"/>
        <v>292.6935629521705</v>
      </c>
      <c r="V995" s="2">
        <f t="shared" si="386"/>
        <v>19.69356295217051</v>
      </c>
      <c r="W995" s="2">
        <f t="shared" si="382"/>
        <v>340.6161377713023</v>
      </c>
      <c r="X995" s="5">
        <f t="shared" si="383"/>
        <v>0</v>
      </c>
      <c r="Y995" s="2">
        <f t="shared" si="384"/>
        <v>19.69356295217051</v>
      </c>
    </row>
    <row r="996" spans="1:25" ht="9.75">
      <c r="A996" s="5">
        <f t="shared" si="387"/>
        <v>982</v>
      </c>
      <c r="B996" s="2">
        <f t="shared" si="388"/>
        <v>6970</v>
      </c>
      <c r="C996" s="2">
        <f t="shared" si="389"/>
        <v>0</v>
      </c>
      <c r="D996" s="3">
        <f t="shared" si="390"/>
        <v>0</v>
      </c>
      <c r="E996" s="2">
        <f t="shared" si="391"/>
        <v>0</v>
      </c>
      <c r="F996" s="2">
        <f t="shared" si="392"/>
        <v>0</v>
      </c>
      <c r="G996" s="2">
        <f t="shared" si="393"/>
        <v>0</v>
      </c>
      <c r="H996" s="5">
        <f t="shared" si="394"/>
        <v>0</v>
      </c>
      <c r="I996" s="2">
        <f t="shared" si="395"/>
        <v>0</v>
      </c>
      <c r="J996" s="5">
        <f t="shared" si="396"/>
        <v>0.25</v>
      </c>
      <c r="K996" s="2">
        <f t="shared" si="397"/>
        <v>0</v>
      </c>
      <c r="L996" s="5">
        <f t="shared" si="398"/>
        <v>-9.782199482025492</v>
      </c>
      <c r="M996" s="5">
        <f t="shared" si="399"/>
        <v>0</v>
      </c>
      <c r="N996" s="2">
        <f t="shared" si="375"/>
        <v>0</v>
      </c>
      <c r="O996" s="2">
        <f t="shared" si="376"/>
        <v>0</v>
      </c>
      <c r="P996" s="2">
        <f t="shared" si="377"/>
        <v>0</v>
      </c>
      <c r="Q996" s="2">
        <f t="shared" si="385"/>
        <v>0</v>
      </c>
      <c r="R996" s="2">
        <f t="shared" si="378"/>
        <v>-717.0721176927151</v>
      </c>
      <c r="S996" s="18">
        <f t="shared" si="379"/>
        <v>2458.0116616484843</v>
      </c>
      <c r="T996" s="14">
        <f t="shared" si="380"/>
        <v>1.3033533650907196</v>
      </c>
      <c r="U996" s="3">
        <f t="shared" si="381"/>
        <v>292.6935629521705</v>
      </c>
      <c r="V996" s="2">
        <f t="shared" si="386"/>
        <v>19.69356295217051</v>
      </c>
      <c r="W996" s="2">
        <f t="shared" si="382"/>
        <v>340.6161377713023</v>
      </c>
      <c r="X996" s="5">
        <f t="shared" si="383"/>
        <v>0</v>
      </c>
      <c r="Y996" s="2">
        <f t="shared" si="384"/>
        <v>19.69356295217051</v>
      </c>
    </row>
    <row r="997" spans="1:25" ht="9.75">
      <c r="A997" s="5">
        <f t="shared" si="387"/>
        <v>983</v>
      </c>
      <c r="B997" s="2">
        <f t="shared" si="388"/>
        <v>6970</v>
      </c>
      <c r="C997" s="2">
        <f t="shared" si="389"/>
        <v>0</v>
      </c>
      <c r="D997" s="3">
        <f t="shared" si="390"/>
        <v>0</v>
      </c>
      <c r="E997" s="2">
        <f t="shared" si="391"/>
        <v>0</v>
      </c>
      <c r="F997" s="2">
        <f t="shared" si="392"/>
        <v>0</v>
      </c>
      <c r="G997" s="2">
        <f t="shared" si="393"/>
        <v>0</v>
      </c>
      <c r="H997" s="5">
        <f t="shared" si="394"/>
        <v>0</v>
      </c>
      <c r="I997" s="2">
        <f t="shared" si="395"/>
        <v>0</v>
      </c>
      <c r="J997" s="5">
        <f t="shared" si="396"/>
        <v>0.25</v>
      </c>
      <c r="K997" s="2">
        <f t="shared" si="397"/>
        <v>0</v>
      </c>
      <c r="L997" s="5">
        <f t="shared" si="398"/>
        <v>-9.782199482025492</v>
      </c>
      <c r="M997" s="5">
        <f t="shared" si="399"/>
        <v>0</v>
      </c>
      <c r="N997" s="2">
        <f t="shared" si="375"/>
        <v>0</v>
      </c>
      <c r="O997" s="2">
        <f t="shared" si="376"/>
        <v>0</v>
      </c>
      <c r="P997" s="2">
        <f t="shared" si="377"/>
        <v>0</v>
      </c>
      <c r="Q997" s="2">
        <f t="shared" si="385"/>
        <v>0</v>
      </c>
      <c r="R997" s="2">
        <f t="shared" si="378"/>
        <v>-717.0721176927151</v>
      </c>
      <c r="S997" s="18">
        <f t="shared" si="379"/>
        <v>2458.0116616484843</v>
      </c>
      <c r="T997" s="14">
        <f t="shared" si="380"/>
        <v>1.3033533650907196</v>
      </c>
      <c r="U997" s="3">
        <f t="shared" si="381"/>
        <v>292.6935629521705</v>
      </c>
      <c r="V997" s="2">
        <f t="shared" si="386"/>
        <v>19.69356295217051</v>
      </c>
      <c r="W997" s="2">
        <f t="shared" si="382"/>
        <v>340.6161377713023</v>
      </c>
      <c r="X997" s="5">
        <f t="shared" si="383"/>
        <v>0</v>
      </c>
      <c r="Y997" s="2">
        <f t="shared" si="384"/>
        <v>19.69356295217051</v>
      </c>
    </row>
    <row r="998" spans="1:25" ht="9.75">
      <c r="A998" s="5">
        <f t="shared" si="387"/>
        <v>984</v>
      </c>
      <c r="B998" s="2">
        <f t="shared" si="388"/>
        <v>6970</v>
      </c>
      <c r="C998" s="2">
        <f t="shared" si="389"/>
        <v>0</v>
      </c>
      <c r="D998" s="3">
        <f t="shared" si="390"/>
        <v>0</v>
      </c>
      <c r="E998" s="2">
        <f t="shared" si="391"/>
        <v>0</v>
      </c>
      <c r="F998" s="2">
        <f t="shared" si="392"/>
        <v>0</v>
      </c>
      <c r="G998" s="2">
        <f t="shared" si="393"/>
        <v>0</v>
      </c>
      <c r="H998" s="5">
        <f t="shared" si="394"/>
        <v>0</v>
      </c>
      <c r="I998" s="2">
        <f t="shared" si="395"/>
        <v>0</v>
      </c>
      <c r="J998" s="5">
        <f t="shared" si="396"/>
        <v>0.25</v>
      </c>
      <c r="K998" s="2">
        <f t="shared" si="397"/>
        <v>0</v>
      </c>
      <c r="L998" s="5">
        <f t="shared" si="398"/>
        <v>-9.782199482025492</v>
      </c>
      <c r="M998" s="5">
        <f t="shared" si="399"/>
        <v>0</v>
      </c>
      <c r="N998" s="2">
        <f t="shared" si="375"/>
        <v>0</v>
      </c>
      <c r="O998" s="2">
        <f t="shared" si="376"/>
        <v>0</v>
      </c>
      <c r="P998" s="2">
        <f t="shared" si="377"/>
        <v>0</v>
      </c>
      <c r="Q998" s="2">
        <f t="shared" si="385"/>
        <v>0</v>
      </c>
      <c r="R998" s="2">
        <f t="shared" si="378"/>
        <v>-717.0721176927151</v>
      </c>
      <c r="S998" s="18">
        <f t="shared" si="379"/>
        <v>2458.0116616484843</v>
      </c>
      <c r="T998" s="14">
        <f t="shared" si="380"/>
        <v>1.3033533650907196</v>
      </c>
      <c r="U998" s="3">
        <f t="shared" si="381"/>
        <v>292.6935629521705</v>
      </c>
      <c r="V998" s="2">
        <f t="shared" si="386"/>
        <v>19.69356295217051</v>
      </c>
      <c r="W998" s="2">
        <f t="shared" si="382"/>
        <v>340.6161377713023</v>
      </c>
      <c r="X998" s="5">
        <f t="shared" si="383"/>
        <v>0</v>
      </c>
      <c r="Y998" s="2">
        <f t="shared" si="384"/>
        <v>19.69356295217051</v>
      </c>
    </row>
    <row r="999" spans="1:25" ht="9.75">
      <c r="A999" s="5">
        <f t="shared" si="387"/>
        <v>985</v>
      </c>
      <c r="B999" s="2">
        <f t="shared" si="388"/>
        <v>6970</v>
      </c>
      <c r="C999" s="2">
        <f t="shared" si="389"/>
        <v>0</v>
      </c>
      <c r="D999" s="3">
        <f t="shared" si="390"/>
        <v>0</v>
      </c>
      <c r="E999" s="2">
        <f t="shared" si="391"/>
        <v>0</v>
      </c>
      <c r="F999" s="2">
        <f t="shared" si="392"/>
        <v>0</v>
      </c>
      <c r="G999" s="2">
        <f t="shared" si="393"/>
        <v>0</v>
      </c>
      <c r="H999" s="5">
        <f t="shared" si="394"/>
        <v>0</v>
      </c>
      <c r="I999" s="2">
        <f t="shared" si="395"/>
        <v>0</v>
      </c>
      <c r="J999" s="5">
        <f t="shared" si="396"/>
        <v>0.25</v>
      </c>
      <c r="K999" s="2">
        <f t="shared" si="397"/>
        <v>0</v>
      </c>
      <c r="L999" s="5">
        <f t="shared" si="398"/>
        <v>-9.782199482025492</v>
      </c>
      <c r="M999" s="5">
        <f t="shared" si="399"/>
        <v>0</v>
      </c>
      <c r="N999" s="2">
        <f aca="true" t="shared" si="400" ref="N999:N1062">IF(R998&gt;-0.1,N998+$T$2*L999,0)</f>
        <v>0</v>
      </c>
      <c r="O999" s="2">
        <f aca="true" t="shared" si="401" ref="O999:O1062">IF(R998&gt;-0.1,O998+$T$2*M999,0)</f>
        <v>0</v>
      </c>
      <c r="P999" s="2">
        <f aca="true" t="shared" si="402" ref="P999:P1062">POWER(POWER(N999,2)+POWER(O999,2),0.5)</f>
        <v>0</v>
      </c>
      <c r="Q999" s="2">
        <f t="shared" si="385"/>
        <v>0</v>
      </c>
      <c r="R999" s="2">
        <f aca="true" t="shared" si="403" ref="R999:R1062">R998+$T$2*(N998+(N999-N998)/2)</f>
        <v>-717.0721176927151</v>
      </c>
      <c r="S999" s="18">
        <f aca="true" t="shared" si="404" ref="S999:S1062">(S998+$T$2*(O998/1000+0.5*(O999-O998)/1000))</f>
        <v>2458.0116616484843</v>
      </c>
      <c r="T999" s="14">
        <f aca="true" t="shared" si="405" ref="T999:T1062">1.22*IF(R999&lt;5000,EXP(-R999/10850),1.21*EXP(-R999/7640))</f>
        <v>1.3033533650907196</v>
      </c>
      <c r="U999" s="3">
        <f aca="true" t="shared" si="406" ref="U999:U1062">IF(R999&lt;11000,288-(288-216)/11000*R999,IF(R999&lt;25000,216,IF(R999&lt;50000,216+(282-216)*(R999-25000)/(50000-25000),IF(R999&lt;90000,282-(282-180)*(R999-50000)/(90000-50000),180+(323-180)*(R999-90000)/(140000-90000)))))</f>
        <v>292.6935629521705</v>
      </c>
      <c r="V999" s="2">
        <f t="shared" si="386"/>
        <v>19.69356295217051</v>
      </c>
      <c r="W999" s="2">
        <f aca="true" t="shared" si="407" ref="W999:W1062">IF(R999&lt;90000,(U999*0.6+165),274+(321-274)*(R999-90000)/(140000-90000))</f>
        <v>340.6161377713023</v>
      </c>
      <c r="X999" s="5">
        <f aca="true" t="shared" si="408" ref="X999:X1062">ABS(P999/W999)</f>
        <v>0</v>
      </c>
      <c r="Y999" s="2">
        <f aca="true" t="shared" si="409" ref="Y999:Y1062">U999*(1+0.2*POWER(X999,2))-273</f>
        <v>19.69356295217051</v>
      </c>
    </row>
    <row r="1000" spans="1:25" ht="9.75">
      <c r="A1000" s="5">
        <f t="shared" si="387"/>
        <v>986</v>
      </c>
      <c r="B1000" s="2">
        <f t="shared" si="388"/>
        <v>6970</v>
      </c>
      <c r="C1000" s="2">
        <f t="shared" si="389"/>
        <v>0</v>
      </c>
      <c r="D1000" s="3">
        <f t="shared" si="390"/>
        <v>0</v>
      </c>
      <c r="E1000" s="2">
        <f t="shared" si="391"/>
        <v>0</v>
      </c>
      <c r="F1000" s="2">
        <f t="shared" si="392"/>
        <v>0</v>
      </c>
      <c r="G1000" s="2">
        <f t="shared" si="393"/>
        <v>0</v>
      </c>
      <c r="H1000" s="5">
        <f t="shared" si="394"/>
        <v>0</v>
      </c>
      <c r="I1000" s="2">
        <f t="shared" si="395"/>
        <v>0</v>
      </c>
      <c r="J1000" s="5">
        <f t="shared" si="396"/>
        <v>0.25</v>
      </c>
      <c r="K1000" s="2">
        <f t="shared" si="397"/>
        <v>0</v>
      </c>
      <c r="L1000" s="5">
        <f t="shared" si="398"/>
        <v>-9.782199482025492</v>
      </c>
      <c r="M1000" s="5">
        <f t="shared" si="399"/>
        <v>0</v>
      </c>
      <c r="N1000" s="2">
        <f t="shared" si="400"/>
        <v>0</v>
      </c>
      <c r="O1000" s="2">
        <f t="shared" si="401"/>
        <v>0</v>
      </c>
      <c r="P1000" s="2">
        <f t="shared" si="402"/>
        <v>0</v>
      </c>
      <c r="Q1000" s="2">
        <f t="shared" si="385"/>
        <v>0</v>
      </c>
      <c r="R1000" s="2">
        <f t="shared" si="403"/>
        <v>-717.0721176927151</v>
      </c>
      <c r="S1000" s="18">
        <f t="shared" si="404"/>
        <v>2458.0116616484843</v>
      </c>
      <c r="T1000" s="14">
        <f t="shared" si="405"/>
        <v>1.3033533650907196</v>
      </c>
      <c r="U1000" s="3">
        <f t="shared" si="406"/>
        <v>292.6935629521705</v>
      </c>
      <c r="V1000" s="2">
        <f t="shared" si="386"/>
        <v>19.69356295217051</v>
      </c>
      <c r="W1000" s="2">
        <f t="shared" si="407"/>
        <v>340.6161377713023</v>
      </c>
      <c r="X1000" s="5">
        <f t="shared" si="408"/>
        <v>0</v>
      </c>
      <c r="Y1000" s="2">
        <f t="shared" si="409"/>
        <v>19.69356295217051</v>
      </c>
    </row>
    <row r="1001" spans="1:25" ht="9.75">
      <c r="A1001" s="5">
        <f t="shared" si="387"/>
        <v>987</v>
      </c>
      <c r="B1001" s="2">
        <f t="shared" si="388"/>
        <v>6970</v>
      </c>
      <c r="C1001" s="2">
        <f t="shared" si="389"/>
        <v>0</v>
      </c>
      <c r="D1001" s="3">
        <f t="shared" si="390"/>
        <v>0</v>
      </c>
      <c r="E1001" s="2">
        <f t="shared" si="391"/>
        <v>0</v>
      </c>
      <c r="F1001" s="2">
        <f t="shared" si="392"/>
        <v>0</v>
      </c>
      <c r="G1001" s="2">
        <f t="shared" si="393"/>
        <v>0</v>
      </c>
      <c r="H1001" s="5">
        <f t="shared" si="394"/>
        <v>0</v>
      </c>
      <c r="I1001" s="2">
        <f t="shared" si="395"/>
        <v>0</v>
      </c>
      <c r="J1001" s="5">
        <f t="shared" si="396"/>
        <v>0.25</v>
      </c>
      <c r="K1001" s="2">
        <f t="shared" si="397"/>
        <v>0</v>
      </c>
      <c r="L1001" s="5">
        <f t="shared" si="398"/>
        <v>-9.782199482025492</v>
      </c>
      <c r="M1001" s="5">
        <f t="shared" si="399"/>
        <v>0</v>
      </c>
      <c r="N1001" s="2">
        <f t="shared" si="400"/>
        <v>0</v>
      </c>
      <c r="O1001" s="2">
        <f t="shared" si="401"/>
        <v>0</v>
      </c>
      <c r="P1001" s="2">
        <f t="shared" si="402"/>
        <v>0</v>
      </c>
      <c r="Q1001" s="2">
        <f t="shared" si="385"/>
        <v>0</v>
      </c>
      <c r="R1001" s="2">
        <f t="shared" si="403"/>
        <v>-717.0721176927151</v>
      </c>
      <c r="S1001" s="18">
        <f t="shared" si="404"/>
        <v>2458.0116616484843</v>
      </c>
      <c r="T1001" s="14">
        <f t="shared" si="405"/>
        <v>1.3033533650907196</v>
      </c>
      <c r="U1001" s="3">
        <f t="shared" si="406"/>
        <v>292.6935629521705</v>
      </c>
      <c r="V1001" s="2">
        <f t="shared" si="386"/>
        <v>19.69356295217051</v>
      </c>
      <c r="W1001" s="2">
        <f t="shared" si="407"/>
        <v>340.6161377713023</v>
      </c>
      <c r="X1001" s="5">
        <f t="shared" si="408"/>
        <v>0</v>
      </c>
      <c r="Y1001" s="2">
        <f t="shared" si="409"/>
        <v>19.69356295217051</v>
      </c>
    </row>
    <row r="1002" spans="1:25" ht="9.75">
      <c r="A1002" s="5">
        <f t="shared" si="387"/>
        <v>988</v>
      </c>
      <c r="B1002" s="2">
        <f t="shared" si="388"/>
        <v>6970</v>
      </c>
      <c r="C1002" s="2">
        <f t="shared" si="389"/>
        <v>0</v>
      </c>
      <c r="D1002" s="3">
        <f t="shared" si="390"/>
        <v>0</v>
      </c>
      <c r="E1002" s="2">
        <f t="shared" si="391"/>
        <v>0</v>
      </c>
      <c r="F1002" s="2">
        <f t="shared" si="392"/>
        <v>0</v>
      </c>
      <c r="G1002" s="2">
        <f t="shared" si="393"/>
        <v>0</v>
      </c>
      <c r="H1002" s="5">
        <f t="shared" si="394"/>
        <v>0</v>
      </c>
      <c r="I1002" s="2">
        <f t="shared" si="395"/>
        <v>0</v>
      </c>
      <c r="J1002" s="5">
        <f t="shared" si="396"/>
        <v>0.25</v>
      </c>
      <c r="K1002" s="2">
        <f t="shared" si="397"/>
        <v>0</v>
      </c>
      <c r="L1002" s="5">
        <f t="shared" si="398"/>
        <v>-9.782199482025492</v>
      </c>
      <c r="M1002" s="5">
        <f t="shared" si="399"/>
        <v>0</v>
      </c>
      <c r="N1002" s="2">
        <f t="shared" si="400"/>
        <v>0</v>
      </c>
      <c r="O1002" s="2">
        <f t="shared" si="401"/>
        <v>0</v>
      </c>
      <c r="P1002" s="2">
        <f t="shared" si="402"/>
        <v>0</v>
      </c>
      <c r="Q1002" s="2">
        <f t="shared" si="385"/>
        <v>0</v>
      </c>
      <c r="R1002" s="2">
        <f t="shared" si="403"/>
        <v>-717.0721176927151</v>
      </c>
      <c r="S1002" s="18">
        <f t="shared" si="404"/>
        <v>2458.0116616484843</v>
      </c>
      <c r="T1002" s="14">
        <f t="shared" si="405"/>
        <v>1.3033533650907196</v>
      </c>
      <c r="U1002" s="3">
        <f t="shared" si="406"/>
        <v>292.6935629521705</v>
      </c>
      <c r="V1002" s="2">
        <f t="shared" si="386"/>
        <v>19.69356295217051</v>
      </c>
      <c r="W1002" s="2">
        <f t="shared" si="407"/>
        <v>340.6161377713023</v>
      </c>
      <c r="X1002" s="5">
        <f t="shared" si="408"/>
        <v>0</v>
      </c>
      <c r="Y1002" s="2">
        <f t="shared" si="409"/>
        <v>19.69356295217051</v>
      </c>
    </row>
    <row r="1003" spans="1:25" ht="9.75">
      <c r="A1003" s="5">
        <f t="shared" si="387"/>
        <v>989</v>
      </c>
      <c r="B1003" s="2">
        <f t="shared" si="388"/>
        <v>6970</v>
      </c>
      <c r="C1003" s="2">
        <f t="shared" si="389"/>
        <v>0</v>
      </c>
      <c r="D1003" s="3">
        <f t="shared" si="390"/>
        <v>0</v>
      </c>
      <c r="E1003" s="2">
        <f t="shared" si="391"/>
        <v>0</v>
      </c>
      <c r="F1003" s="2">
        <f t="shared" si="392"/>
        <v>0</v>
      </c>
      <c r="G1003" s="2">
        <f t="shared" si="393"/>
        <v>0</v>
      </c>
      <c r="H1003" s="5">
        <f t="shared" si="394"/>
        <v>0</v>
      </c>
      <c r="I1003" s="2">
        <f t="shared" si="395"/>
        <v>0</v>
      </c>
      <c r="J1003" s="5">
        <f t="shared" si="396"/>
        <v>0.25</v>
      </c>
      <c r="K1003" s="2">
        <f t="shared" si="397"/>
        <v>0</v>
      </c>
      <c r="L1003" s="5">
        <f t="shared" si="398"/>
        <v>-9.782199482025492</v>
      </c>
      <c r="M1003" s="5">
        <f t="shared" si="399"/>
        <v>0</v>
      </c>
      <c r="N1003" s="2">
        <f t="shared" si="400"/>
        <v>0</v>
      </c>
      <c r="O1003" s="2">
        <f t="shared" si="401"/>
        <v>0</v>
      </c>
      <c r="P1003" s="2">
        <f t="shared" si="402"/>
        <v>0</v>
      </c>
      <c r="Q1003" s="2">
        <f t="shared" si="385"/>
        <v>0</v>
      </c>
      <c r="R1003" s="2">
        <f t="shared" si="403"/>
        <v>-717.0721176927151</v>
      </c>
      <c r="S1003" s="18">
        <f t="shared" si="404"/>
        <v>2458.0116616484843</v>
      </c>
      <c r="T1003" s="14">
        <f t="shared" si="405"/>
        <v>1.3033533650907196</v>
      </c>
      <c r="U1003" s="3">
        <f t="shared" si="406"/>
        <v>292.6935629521705</v>
      </c>
      <c r="V1003" s="2">
        <f t="shared" si="386"/>
        <v>19.69356295217051</v>
      </c>
      <c r="W1003" s="2">
        <f t="shared" si="407"/>
        <v>340.6161377713023</v>
      </c>
      <c r="X1003" s="5">
        <f t="shared" si="408"/>
        <v>0</v>
      </c>
      <c r="Y1003" s="2">
        <f t="shared" si="409"/>
        <v>19.69356295217051</v>
      </c>
    </row>
    <row r="1004" spans="1:25" ht="9.75">
      <c r="A1004" s="5">
        <f t="shared" si="387"/>
        <v>990</v>
      </c>
      <c r="B1004" s="2">
        <f t="shared" si="388"/>
        <v>6970</v>
      </c>
      <c r="C1004" s="2">
        <f t="shared" si="389"/>
        <v>0</v>
      </c>
      <c r="D1004" s="3">
        <f t="shared" si="390"/>
        <v>0</v>
      </c>
      <c r="E1004" s="2">
        <f t="shared" si="391"/>
        <v>0</v>
      </c>
      <c r="F1004" s="2">
        <f t="shared" si="392"/>
        <v>0</v>
      </c>
      <c r="G1004" s="2">
        <f t="shared" si="393"/>
        <v>0</v>
      </c>
      <c r="H1004" s="5">
        <f t="shared" si="394"/>
        <v>0</v>
      </c>
      <c r="I1004" s="2">
        <f t="shared" si="395"/>
        <v>0</v>
      </c>
      <c r="J1004" s="5">
        <f t="shared" si="396"/>
        <v>0.25</v>
      </c>
      <c r="K1004" s="2">
        <f t="shared" si="397"/>
        <v>0</v>
      </c>
      <c r="L1004" s="5">
        <f t="shared" si="398"/>
        <v>-9.782199482025492</v>
      </c>
      <c r="M1004" s="5">
        <f t="shared" si="399"/>
        <v>0</v>
      </c>
      <c r="N1004" s="2">
        <f t="shared" si="400"/>
        <v>0</v>
      </c>
      <c r="O1004" s="2">
        <f t="shared" si="401"/>
        <v>0</v>
      </c>
      <c r="P1004" s="2">
        <f t="shared" si="402"/>
        <v>0</v>
      </c>
      <c r="Q1004" s="2">
        <f t="shared" si="385"/>
        <v>0</v>
      </c>
      <c r="R1004" s="2">
        <f t="shared" si="403"/>
        <v>-717.0721176927151</v>
      </c>
      <c r="S1004" s="18">
        <f t="shared" si="404"/>
        <v>2458.0116616484843</v>
      </c>
      <c r="T1004" s="14">
        <f t="shared" si="405"/>
        <v>1.3033533650907196</v>
      </c>
      <c r="U1004" s="3">
        <f t="shared" si="406"/>
        <v>292.6935629521705</v>
      </c>
      <c r="V1004" s="2">
        <f t="shared" si="386"/>
        <v>19.69356295217051</v>
      </c>
      <c r="W1004" s="2">
        <f t="shared" si="407"/>
        <v>340.6161377713023</v>
      </c>
      <c r="X1004" s="5">
        <f t="shared" si="408"/>
        <v>0</v>
      </c>
      <c r="Y1004" s="2">
        <f t="shared" si="409"/>
        <v>19.69356295217051</v>
      </c>
    </row>
    <row r="1005" spans="1:25" ht="9.75">
      <c r="A1005" s="5">
        <f t="shared" si="387"/>
        <v>991</v>
      </c>
      <c r="B1005" s="2">
        <f t="shared" si="388"/>
        <v>6970</v>
      </c>
      <c r="C1005" s="2">
        <f t="shared" si="389"/>
        <v>0</v>
      </c>
      <c r="D1005" s="3">
        <f t="shared" si="390"/>
        <v>0</v>
      </c>
      <c r="E1005" s="2">
        <f t="shared" si="391"/>
        <v>0</v>
      </c>
      <c r="F1005" s="2">
        <f t="shared" si="392"/>
        <v>0</v>
      </c>
      <c r="G1005" s="2">
        <f t="shared" si="393"/>
        <v>0</v>
      </c>
      <c r="H1005" s="5">
        <f t="shared" si="394"/>
        <v>0</v>
      </c>
      <c r="I1005" s="2">
        <f t="shared" si="395"/>
        <v>0</v>
      </c>
      <c r="J1005" s="5">
        <f t="shared" si="396"/>
        <v>0.25</v>
      </c>
      <c r="K1005" s="2">
        <f t="shared" si="397"/>
        <v>0</v>
      </c>
      <c r="L1005" s="5">
        <f t="shared" si="398"/>
        <v>-9.782199482025492</v>
      </c>
      <c r="M1005" s="5">
        <f t="shared" si="399"/>
        <v>0</v>
      </c>
      <c r="N1005" s="2">
        <f t="shared" si="400"/>
        <v>0</v>
      </c>
      <c r="O1005" s="2">
        <f t="shared" si="401"/>
        <v>0</v>
      </c>
      <c r="P1005" s="2">
        <f t="shared" si="402"/>
        <v>0</v>
      </c>
      <c r="Q1005" s="2">
        <f t="shared" si="385"/>
        <v>0</v>
      </c>
      <c r="R1005" s="2">
        <f t="shared" si="403"/>
        <v>-717.0721176927151</v>
      </c>
      <c r="S1005" s="18">
        <f t="shared" si="404"/>
        <v>2458.0116616484843</v>
      </c>
      <c r="T1005" s="14">
        <f t="shared" si="405"/>
        <v>1.3033533650907196</v>
      </c>
      <c r="U1005" s="3">
        <f t="shared" si="406"/>
        <v>292.6935629521705</v>
      </c>
      <c r="V1005" s="2">
        <f t="shared" si="386"/>
        <v>19.69356295217051</v>
      </c>
      <c r="W1005" s="2">
        <f t="shared" si="407"/>
        <v>340.6161377713023</v>
      </c>
      <c r="X1005" s="5">
        <f t="shared" si="408"/>
        <v>0</v>
      </c>
      <c r="Y1005" s="2">
        <f t="shared" si="409"/>
        <v>19.69356295217051</v>
      </c>
    </row>
    <row r="1006" spans="1:25" ht="9.75">
      <c r="A1006" s="5">
        <f t="shared" si="387"/>
        <v>992</v>
      </c>
      <c r="B1006" s="2">
        <f t="shared" si="388"/>
        <v>6970</v>
      </c>
      <c r="C1006" s="2">
        <f t="shared" si="389"/>
        <v>0</v>
      </c>
      <c r="D1006" s="3">
        <f t="shared" si="390"/>
        <v>0</v>
      </c>
      <c r="E1006" s="2">
        <f t="shared" si="391"/>
        <v>0</v>
      </c>
      <c r="F1006" s="2">
        <f t="shared" si="392"/>
        <v>0</v>
      </c>
      <c r="G1006" s="2">
        <f t="shared" si="393"/>
        <v>0</v>
      </c>
      <c r="H1006" s="5">
        <f t="shared" si="394"/>
        <v>0</v>
      </c>
      <c r="I1006" s="2">
        <f t="shared" si="395"/>
        <v>0</v>
      </c>
      <c r="J1006" s="5">
        <f t="shared" si="396"/>
        <v>0.25</v>
      </c>
      <c r="K1006" s="2">
        <f t="shared" si="397"/>
        <v>0</v>
      </c>
      <c r="L1006" s="5">
        <f t="shared" si="398"/>
        <v>-9.782199482025492</v>
      </c>
      <c r="M1006" s="5">
        <f t="shared" si="399"/>
        <v>0</v>
      </c>
      <c r="N1006" s="2">
        <f t="shared" si="400"/>
        <v>0</v>
      </c>
      <c r="O1006" s="2">
        <f t="shared" si="401"/>
        <v>0</v>
      </c>
      <c r="P1006" s="2">
        <f t="shared" si="402"/>
        <v>0</v>
      </c>
      <c r="Q1006" s="2">
        <f t="shared" si="385"/>
        <v>0</v>
      </c>
      <c r="R1006" s="2">
        <f t="shared" si="403"/>
        <v>-717.0721176927151</v>
      </c>
      <c r="S1006" s="18">
        <f t="shared" si="404"/>
        <v>2458.0116616484843</v>
      </c>
      <c r="T1006" s="14">
        <f t="shared" si="405"/>
        <v>1.3033533650907196</v>
      </c>
      <c r="U1006" s="3">
        <f t="shared" si="406"/>
        <v>292.6935629521705</v>
      </c>
      <c r="V1006" s="2">
        <f t="shared" si="386"/>
        <v>19.69356295217051</v>
      </c>
      <c r="W1006" s="2">
        <f t="shared" si="407"/>
        <v>340.6161377713023</v>
      </c>
      <c r="X1006" s="5">
        <f t="shared" si="408"/>
        <v>0</v>
      </c>
      <c r="Y1006" s="2">
        <f t="shared" si="409"/>
        <v>19.69356295217051</v>
      </c>
    </row>
    <row r="1007" spans="1:25" ht="9.75">
      <c r="A1007" s="5">
        <f t="shared" si="387"/>
        <v>993</v>
      </c>
      <c r="B1007" s="2">
        <f t="shared" si="388"/>
        <v>6970</v>
      </c>
      <c r="C1007" s="2">
        <f t="shared" si="389"/>
        <v>0</v>
      </c>
      <c r="D1007" s="3">
        <f t="shared" si="390"/>
        <v>0</v>
      </c>
      <c r="E1007" s="2">
        <f t="shared" si="391"/>
        <v>0</v>
      </c>
      <c r="F1007" s="2">
        <f t="shared" si="392"/>
        <v>0</v>
      </c>
      <c r="G1007" s="2">
        <f t="shared" si="393"/>
        <v>0</v>
      </c>
      <c r="H1007" s="5">
        <f t="shared" si="394"/>
        <v>0</v>
      </c>
      <c r="I1007" s="2">
        <f t="shared" si="395"/>
        <v>0</v>
      </c>
      <c r="J1007" s="5">
        <f t="shared" si="396"/>
        <v>0.25</v>
      </c>
      <c r="K1007" s="2">
        <f t="shared" si="397"/>
        <v>0</v>
      </c>
      <c r="L1007" s="5">
        <f t="shared" si="398"/>
        <v>-9.782199482025492</v>
      </c>
      <c r="M1007" s="5">
        <f t="shared" si="399"/>
        <v>0</v>
      </c>
      <c r="N1007" s="2">
        <f t="shared" si="400"/>
        <v>0</v>
      </c>
      <c r="O1007" s="2">
        <f t="shared" si="401"/>
        <v>0</v>
      </c>
      <c r="P1007" s="2">
        <f t="shared" si="402"/>
        <v>0</v>
      </c>
      <c r="Q1007" s="2">
        <f t="shared" si="385"/>
        <v>0</v>
      </c>
      <c r="R1007" s="2">
        <f t="shared" si="403"/>
        <v>-717.0721176927151</v>
      </c>
      <c r="S1007" s="18">
        <f t="shared" si="404"/>
        <v>2458.0116616484843</v>
      </c>
      <c r="T1007" s="14">
        <f t="shared" si="405"/>
        <v>1.3033533650907196</v>
      </c>
      <c r="U1007" s="3">
        <f t="shared" si="406"/>
        <v>292.6935629521705</v>
      </c>
      <c r="V1007" s="2">
        <f t="shared" si="386"/>
        <v>19.69356295217051</v>
      </c>
      <c r="W1007" s="2">
        <f t="shared" si="407"/>
        <v>340.6161377713023</v>
      </c>
      <c r="X1007" s="5">
        <f t="shared" si="408"/>
        <v>0</v>
      </c>
      <c r="Y1007" s="2">
        <f t="shared" si="409"/>
        <v>19.69356295217051</v>
      </c>
    </row>
    <row r="1008" spans="1:25" ht="9.75">
      <c r="A1008" s="5">
        <f t="shared" si="387"/>
        <v>994</v>
      </c>
      <c r="B1008" s="2">
        <f t="shared" si="388"/>
        <v>6970</v>
      </c>
      <c r="C1008" s="2">
        <f t="shared" si="389"/>
        <v>0</v>
      </c>
      <c r="D1008" s="3">
        <f t="shared" si="390"/>
        <v>0</v>
      </c>
      <c r="E1008" s="2">
        <f t="shared" si="391"/>
        <v>0</v>
      </c>
      <c r="F1008" s="2">
        <f t="shared" si="392"/>
        <v>0</v>
      </c>
      <c r="G1008" s="2">
        <f t="shared" si="393"/>
        <v>0</v>
      </c>
      <c r="H1008" s="5">
        <f t="shared" si="394"/>
        <v>0</v>
      </c>
      <c r="I1008" s="2">
        <f t="shared" si="395"/>
        <v>0</v>
      </c>
      <c r="J1008" s="5">
        <f t="shared" si="396"/>
        <v>0.25</v>
      </c>
      <c r="K1008" s="2">
        <f t="shared" si="397"/>
        <v>0</v>
      </c>
      <c r="L1008" s="5">
        <f t="shared" si="398"/>
        <v>-9.782199482025492</v>
      </c>
      <c r="M1008" s="5">
        <f t="shared" si="399"/>
        <v>0</v>
      </c>
      <c r="N1008" s="2">
        <f t="shared" si="400"/>
        <v>0</v>
      </c>
      <c r="O1008" s="2">
        <f t="shared" si="401"/>
        <v>0</v>
      </c>
      <c r="P1008" s="2">
        <f t="shared" si="402"/>
        <v>0</v>
      </c>
      <c r="Q1008" s="2">
        <f t="shared" si="385"/>
        <v>0</v>
      </c>
      <c r="R1008" s="2">
        <f t="shared" si="403"/>
        <v>-717.0721176927151</v>
      </c>
      <c r="S1008" s="18">
        <f t="shared" si="404"/>
        <v>2458.0116616484843</v>
      </c>
      <c r="T1008" s="14">
        <f t="shared" si="405"/>
        <v>1.3033533650907196</v>
      </c>
      <c r="U1008" s="3">
        <f t="shared" si="406"/>
        <v>292.6935629521705</v>
      </c>
      <c r="V1008" s="2">
        <f t="shared" si="386"/>
        <v>19.69356295217051</v>
      </c>
      <c r="W1008" s="2">
        <f t="shared" si="407"/>
        <v>340.6161377713023</v>
      </c>
      <c r="X1008" s="5">
        <f t="shared" si="408"/>
        <v>0</v>
      </c>
      <c r="Y1008" s="2">
        <f t="shared" si="409"/>
        <v>19.69356295217051</v>
      </c>
    </row>
    <row r="1009" spans="1:25" ht="9.75">
      <c r="A1009" s="5">
        <f t="shared" si="387"/>
        <v>995</v>
      </c>
      <c r="B1009" s="2">
        <f t="shared" si="388"/>
        <v>6970</v>
      </c>
      <c r="C1009" s="2">
        <f t="shared" si="389"/>
        <v>0</v>
      </c>
      <c r="D1009" s="3">
        <f t="shared" si="390"/>
        <v>0</v>
      </c>
      <c r="E1009" s="2">
        <f t="shared" si="391"/>
        <v>0</v>
      </c>
      <c r="F1009" s="2">
        <f t="shared" si="392"/>
        <v>0</v>
      </c>
      <c r="G1009" s="2">
        <f t="shared" si="393"/>
        <v>0</v>
      </c>
      <c r="H1009" s="5">
        <f t="shared" si="394"/>
        <v>0</v>
      </c>
      <c r="I1009" s="2">
        <f t="shared" si="395"/>
        <v>0</v>
      </c>
      <c r="J1009" s="5">
        <f t="shared" si="396"/>
        <v>0.25</v>
      </c>
      <c r="K1009" s="2">
        <f t="shared" si="397"/>
        <v>0</v>
      </c>
      <c r="L1009" s="5">
        <f t="shared" si="398"/>
        <v>-9.782199482025492</v>
      </c>
      <c r="M1009" s="5">
        <f t="shared" si="399"/>
        <v>0</v>
      </c>
      <c r="N1009" s="2">
        <f t="shared" si="400"/>
        <v>0</v>
      </c>
      <c r="O1009" s="2">
        <f t="shared" si="401"/>
        <v>0</v>
      </c>
      <c r="P1009" s="2">
        <f t="shared" si="402"/>
        <v>0</v>
      </c>
      <c r="Q1009" s="2">
        <f t="shared" si="385"/>
        <v>0</v>
      </c>
      <c r="R1009" s="2">
        <f t="shared" si="403"/>
        <v>-717.0721176927151</v>
      </c>
      <c r="S1009" s="18">
        <f t="shared" si="404"/>
        <v>2458.0116616484843</v>
      </c>
      <c r="T1009" s="14">
        <f t="shared" si="405"/>
        <v>1.3033533650907196</v>
      </c>
      <c r="U1009" s="3">
        <f t="shared" si="406"/>
        <v>292.6935629521705</v>
      </c>
      <c r="V1009" s="2">
        <f t="shared" si="386"/>
        <v>19.69356295217051</v>
      </c>
      <c r="W1009" s="2">
        <f t="shared" si="407"/>
        <v>340.6161377713023</v>
      </c>
      <c r="X1009" s="5">
        <f t="shared" si="408"/>
        <v>0</v>
      </c>
      <c r="Y1009" s="2">
        <f t="shared" si="409"/>
        <v>19.69356295217051</v>
      </c>
    </row>
    <row r="1010" spans="1:25" ht="9.75">
      <c r="A1010" s="5">
        <f t="shared" si="387"/>
        <v>996</v>
      </c>
      <c r="B1010" s="2">
        <f t="shared" si="388"/>
        <v>6970</v>
      </c>
      <c r="C1010" s="2">
        <f t="shared" si="389"/>
        <v>0</v>
      </c>
      <c r="D1010" s="3">
        <f t="shared" si="390"/>
        <v>0</v>
      </c>
      <c r="E1010" s="2">
        <f t="shared" si="391"/>
        <v>0</v>
      </c>
      <c r="F1010" s="2">
        <f t="shared" si="392"/>
        <v>0</v>
      </c>
      <c r="G1010" s="2">
        <f t="shared" si="393"/>
        <v>0</v>
      </c>
      <c r="H1010" s="5">
        <f t="shared" si="394"/>
        <v>0</v>
      </c>
      <c r="I1010" s="2">
        <f t="shared" si="395"/>
        <v>0</v>
      </c>
      <c r="J1010" s="5">
        <f t="shared" si="396"/>
        <v>0.25</v>
      </c>
      <c r="K1010" s="2">
        <f t="shared" si="397"/>
        <v>0</v>
      </c>
      <c r="L1010" s="5">
        <f t="shared" si="398"/>
        <v>-9.782199482025492</v>
      </c>
      <c r="M1010" s="5">
        <f t="shared" si="399"/>
        <v>0</v>
      </c>
      <c r="N1010" s="2">
        <f t="shared" si="400"/>
        <v>0</v>
      </c>
      <c r="O1010" s="2">
        <f t="shared" si="401"/>
        <v>0</v>
      </c>
      <c r="P1010" s="2">
        <f t="shared" si="402"/>
        <v>0</v>
      </c>
      <c r="Q1010" s="2">
        <f t="shared" si="385"/>
        <v>0</v>
      </c>
      <c r="R1010" s="2">
        <f t="shared" si="403"/>
        <v>-717.0721176927151</v>
      </c>
      <c r="S1010" s="18">
        <f t="shared" si="404"/>
        <v>2458.0116616484843</v>
      </c>
      <c r="T1010" s="14">
        <f t="shared" si="405"/>
        <v>1.3033533650907196</v>
      </c>
      <c r="U1010" s="3">
        <f t="shared" si="406"/>
        <v>292.6935629521705</v>
      </c>
      <c r="V1010" s="2">
        <f t="shared" si="386"/>
        <v>19.69356295217051</v>
      </c>
      <c r="W1010" s="2">
        <f t="shared" si="407"/>
        <v>340.6161377713023</v>
      </c>
      <c r="X1010" s="5">
        <f t="shared" si="408"/>
        <v>0</v>
      </c>
      <c r="Y1010" s="2">
        <f t="shared" si="409"/>
        <v>19.69356295217051</v>
      </c>
    </row>
    <row r="1011" spans="1:25" ht="9.75">
      <c r="A1011" s="5">
        <f t="shared" si="387"/>
        <v>997</v>
      </c>
      <c r="B1011" s="2">
        <f t="shared" si="388"/>
        <v>6970</v>
      </c>
      <c r="C1011" s="2">
        <f t="shared" si="389"/>
        <v>0</v>
      </c>
      <c r="D1011" s="3">
        <f t="shared" si="390"/>
        <v>0</v>
      </c>
      <c r="E1011" s="2">
        <f t="shared" si="391"/>
        <v>0</v>
      </c>
      <c r="F1011" s="2">
        <f t="shared" si="392"/>
        <v>0</v>
      </c>
      <c r="G1011" s="2">
        <f t="shared" si="393"/>
        <v>0</v>
      </c>
      <c r="H1011" s="5">
        <f t="shared" si="394"/>
        <v>0</v>
      </c>
      <c r="I1011" s="2">
        <f t="shared" si="395"/>
        <v>0</v>
      </c>
      <c r="J1011" s="5">
        <f t="shared" si="396"/>
        <v>0.25</v>
      </c>
      <c r="K1011" s="2">
        <f t="shared" si="397"/>
        <v>0</v>
      </c>
      <c r="L1011" s="5">
        <f t="shared" si="398"/>
        <v>-9.782199482025492</v>
      </c>
      <c r="M1011" s="5">
        <f t="shared" si="399"/>
        <v>0</v>
      </c>
      <c r="N1011" s="2">
        <f t="shared" si="400"/>
        <v>0</v>
      </c>
      <c r="O1011" s="2">
        <f t="shared" si="401"/>
        <v>0</v>
      </c>
      <c r="P1011" s="2">
        <f t="shared" si="402"/>
        <v>0</v>
      </c>
      <c r="Q1011" s="2">
        <f t="shared" si="385"/>
        <v>0</v>
      </c>
      <c r="R1011" s="2">
        <f t="shared" si="403"/>
        <v>-717.0721176927151</v>
      </c>
      <c r="S1011" s="18">
        <f t="shared" si="404"/>
        <v>2458.0116616484843</v>
      </c>
      <c r="T1011" s="14">
        <f t="shared" si="405"/>
        <v>1.3033533650907196</v>
      </c>
      <c r="U1011" s="3">
        <f t="shared" si="406"/>
        <v>292.6935629521705</v>
      </c>
      <c r="V1011" s="2">
        <f t="shared" si="386"/>
        <v>19.69356295217051</v>
      </c>
      <c r="W1011" s="2">
        <f t="shared" si="407"/>
        <v>340.6161377713023</v>
      </c>
      <c r="X1011" s="5">
        <f t="shared" si="408"/>
        <v>0</v>
      </c>
      <c r="Y1011" s="2">
        <f t="shared" si="409"/>
        <v>19.69356295217051</v>
      </c>
    </row>
    <row r="1012" spans="1:25" ht="9.75">
      <c r="A1012" s="5">
        <f t="shared" si="387"/>
        <v>998</v>
      </c>
      <c r="B1012" s="2">
        <f t="shared" si="388"/>
        <v>6970</v>
      </c>
      <c r="C1012" s="2">
        <f t="shared" si="389"/>
        <v>0</v>
      </c>
      <c r="D1012" s="3">
        <f t="shared" si="390"/>
        <v>0</v>
      </c>
      <c r="E1012" s="2">
        <f t="shared" si="391"/>
        <v>0</v>
      </c>
      <c r="F1012" s="2">
        <f t="shared" si="392"/>
        <v>0</v>
      </c>
      <c r="G1012" s="2">
        <f t="shared" si="393"/>
        <v>0</v>
      </c>
      <c r="H1012" s="5">
        <f t="shared" si="394"/>
        <v>0</v>
      </c>
      <c r="I1012" s="2">
        <f t="shared" si="395"/>
        <v>0</v>
      </c>
      <c r="J1012" s="5">
        <f t="shared" si="396"/>
        <v>0.25</v>
      </c>
      <c r="K1012" s="2">
        <f t="shared" si="397"/>
        <v>0</v>
      </c>
      <c r="L1012" s="5">
        <f t="shared" si="398"/>
        <v>-9.782199482025492</v>
      </c>
      <c r="M1012" s="5">
        <f t="shared" si="399"/>
        <v>0</v>
      </c>
      <c r="N1012" s="2">
        <f t="shared" si="400"/>
        <v>0</v>
      </c>
      <c r="O1012" s="2">
        <f t="shared" si="401"/>
        <v>0</v>
      </c>
      <c r="P1012" s="2">
        <f t="shared" si="402"/>
        <v>0</v>
      </c>
      <c r="Q1012" s="2">
        <f t="shared" si="385"/>
        <v>0</v>
      </c>
      <c r="R1012" s="2">
        <f t="shared" si="403"/>
        <v>-717.0721176927151</v>
      </c>
      <c r="S1012" s="18">
        <f t="shared" si="404"/>
        <v>2458.0116616484843</v>
      </c>
      <c r="T1012" s="14">
        <f t="shared" si="405"/>
        <v>1.3033533650907196</v>
      </c>
      <c r="U1012" s="3">
        <f t="shared" si="406"/>
        <v>292.6935629521705</v>
      </c>
      <c r="V1012" s="2">
        <f t="shared" si="386"/>
        <v>19.69356295217051</v>
      </c>
      <c r="W1012" s="2">
        <f t="shared" si="407"/>
        <v>340.6161377713023</v>
      </c>
      <c r="X1012" s="5">
        <f t="shared" si="408"/>
        <v>0</v>
      </c>
      <c r="Y1012" s="2">
        <f t="shared" si="409"/>
        <v>19.69356295217051</v>
      </c>
    </row>
    <row r="1013" spans="1:25" ht="9.75">
      <c r="A1013" s="5">
        <f t="shared" si="387"/>
        <v>999</v>
      </c>
      <c r="B1013" s="2">
        <f t="shared" si="388"/>
        <v>6970</v>
      </c>
      <c r="C1013" s="2">
        <f t="shared" si="389"/>
        <v>0</v>
      </c>
      <c r="D1013" s="3">
        <f t="shared" si="390"/>
        <v>0</v>
      </c>
      <c r="E1013" s="2">
        <f t="shared" si="391"/>
        <v>0</v>
      </c>
      <c r="F1013" s="2">
        <f t="shared" si="392"/>
        <v>0</v>
      </c>
      <c r="G1013" s="2">
        <f t="shared" si="393"/>
        <v>0</v>
      </c>
      <c r="H1013" s="5">
        <f t="shared" si="394"/>
        <v>0</v>
      </c>
      <c r="I1013" s="2">
        <f t="shared" si="395"/>
        <v>0</v>
      </c>
      <c r="J1013" s="5">
        <f t="shared" si="396"/>
        <v>0.25</v>
      </c>
      <c r="K1013" s="2">
        <f t="shared" si="397"/>
        <v>0</v>
      </c>
      <c r="L1013" s="5">
        <f t="shared" si="398"/>
        <v>-9.782199482025492</v>
      </c>
      <c r="M1013" s="5">
        <f t="shared" si="399"/>
        <v>0</v>
      </c>
      <c r="N1013" s="2">
        <f t="shared" si="400"/>
        <v>0</v>
      </c>
      <c r="O1013" s="2">
        <f t="shared" si="401"/>
        <v>0</v>
      </c>
      <c r="P1013" s="2">
        <f t="shared" si="402"/>
        <v>0</v>
      </c>
      <c r="Q1013" s="2">
        <f t="shared" si="385"/>
        <v>0</v>
      </c>
      <c r="R1013" s="2">
        <f t="shared" si="403"/>
        <v>-717.0721176927151</v>
      </c>
      <c r="S1013" s="18">
        <f t="shared" si="404"/>
        <v>2458.0116616484843</v>
      </c>
      <c r="T1013" s="14">
        <f t="shared" si="405"/>
        <v>1.3033533650907196</v>
      </c>
      <c r="U1013" s="3">
        <f t="shared" si="406"/>
        <v>292.6935629521705</v>
      </c>
      <c r="V1013" s="2">
        <f t="shared" si="386"/>
        <v>19.69356295217051</v>
      </c>
      <c r="W1013" s="2">
        <f t="shared" si="407"/>
        <v>340.6161377713023</v>
      </c>
      <c r="X1013" s="5">
        <f t="shared" si="408"/>
        <v>0</v>
      </c>
      <c r="Y1013" s="2">
        <f t="shared" si="409"/>
        <v>19.69356295217051</v>
      </c>
    </row>
    <row r="1014" spans="1:25" ht="9.75">
      <c r="A1014" s="5">
        <f t="shared" si="387"/>
        <v>1000</v>
      </c>
      <c r="B1014" s="2">
        <f t="shared" si="388"/>
        <v>6970</v>
      </c>
      <c r="C1014" s="2">
        <f t="shared" si="389"/>
        <v>0</v>
      </c>
      <c r="D1014" s="3">
        <f t="shared" si="390"/>
        <v>0</v>
      </c>
      <c r="E1014" s="2">
        <f t="shared" si="391"/>
        <v>0</v>
      </c>
      <c r="F1014" s="2">
        <f t="shared" si="392"/>
        <v>0</v>
      </c>
      <c r="G1014" s="2">
        <f t="shared" si="393"/>
        <v>0</v>
      </c>
      <c r="H1014" s="5">
        <f t="shared" si="394"/>
        <v>0</v>
      </c>
      <c r="I1014" s="2">
        <f t="shared" si="395"/>
        <v>0</v>
      </c>
      <c r="J1014" s="5">
        <f t="shared" si="396"/>
        <v>0.25</v>
      </c>
      <c r="K1014" s="2">
        <f t="shared" si="397"/>
        <v>0</v>
      </c>
      <c r="L1014" s="5">
        <f t="shared" si="398"/>
        <v>-9.782199482025492</v>
      </c>
      <c r="M1014" s="5">
        <f t="shared" si="399"/>
        <v>0</v>
      </c>
      <c r="N1014" s="2">
        <f t="shared" si="400"/>
        <v>0</v>
      </c>
      <c r="O1014" s="2">
        <f t="shared" si="401"/>
        <v>0</v>
      </c>
      <c r="P1014" s="2">
        <f t="shared" si="402"/>
        <v>0</v>
      </c>
      <c r="Q1014" s="2">
        <f t="shared" si="385"/>
        <v>0</v>
      </c>
      <c r="R1014" s="2">
        <f t="shared" si="403"/>
        <v>-717.0721176927151</v>
      </c>
      <c r="S1014" s="18">
        <f t="shared" si="404"/>
        <v>2458.0116616484843</v>
      </c>
      <c r="T1014" s="14">
        <f t="shared" si="405"/>
        <v>1.3033533650907196</v>
      </c>
      <c r="U1014" s="3">
        <f t="shared" si="406"/>
        <v>292.6935629521705</v>
      </c>
      <c r="V1014" s="2">
        <f t="shared" si="386"/>
        <v>19.69356295217051</v>
      </c>
      <c r="W1014" s="2">
        <f t="shared" si="407"/>
        <v>340.6161377713023</v>
      </c>
      <c r="X1014" s="5">
        <f t="shared" si="408"/>
        <v>0</v>
      </c>
      <c r="Y1014" s="2">
        <f t="shared" si="409"/>
        <v>19.69356295217051</v>
      </c>
    </row>
    <row r="1015" spans="1:24" ht="9.75">
      <c r="A1015" s="5"/>
      <c r="H1015" s="5"/>
      <c r="S1015" s="18"/>
      <c r="T1015" s="14"/>
      <c r="U1015" s="3"/>
      <c r="X1015" s="5"/>
    </row>
    <row r="1016" spans="1:24" ht="9.75">
      <c r="A1016" s="5"/>
      <c r="H1016" s="5"/>
      <c r="S1016" s="18"/>
      <c r="T1016" s="14"/>
      <c r="U1016" s="3"/>
      <c r="X1016" s="5"/>
    </row>
    <row r="1017" spans="1:24" ht="9.75">
      <c r="A1017" s="5"/>
      <c r="H1017" s="5"/>
      <c r="S1017" s="18"/>
      <c r="T1017" s="14"/>
      <c r="U1017" s="3"/>
      <c r="X1017" s="5"/>
    </row>
    <row r="1018" spans="1:24" ht="9.75">
      <c r="A1018" s="5"/>
      <c r="H1018" s="5"/>
      <c r="S1018" s="18"/>
      <c r="T1018" s="14"/>
      <c r="U1018" s="3"/>
      <c r="X1018" s="5"/>
    </row>
    <row r="1019" spans="1:24" ht="9.75">
      <c r="A1019" s="5"/>
      <c r="H1019" s="5"/>
      <c r="S1019" s="18"/>
      <c r="T1019" s="14"/>
      <c r="U1019" s="3"/>
      <c r="X1019" s="5"/>
    </row>
    <row r="1020" spans="1:24" ht="9.75">
      <c r="A1020" s="5"/>
      <c r="H1020" s="5"/>
      <c r="S1020" s="18"/>
      <c r="T1020" s="14"/>
      <c r="U1020" s="3"/>
      <c r="X1020" s="5"/>
    </row>
    <row r="1021" spans="1:24" ht="9.75">
      <c r="A1021" s="5"/>
      <c r="H1021" s="5"/>
      <c r="S1021" s="18"/>
      <c r="T1021" s="14"/>
      <c r="U1021" s="3"/>
      <c r="X1021" s="5"/>
    </row>
    <row r="1022" spans="1:24" ht="9.75">
      <c r="A1022" s="5"/>
      <c r="H1022" s="5"/>
      <c r="S1022" s="18"/>
      <c r="T1022" s="14"/>
      <c r="U1022" s="3"/>
      <c r="X1022" s="5"/>
    </row>
    <row r="1023" spans="1:24" ht="9.75">
      <c r="A1023" s="5"/>
      <c r="H1023" s="5"/>
      <c r="S1023" s="18"/>
      <c r="T1023" s="14"/>
      <c r="U1023" s="3"/>
      <c r="X1023" s="5"/>
    </row>
    <row r="1024" spans="1:24" ht="9.75">
      <c r="A1024" s="5"/>
      <c r="H1024" s="5"/>
      <c r="S1024" s="18"/>
      <c r="T1024" s="14"/>
      <c r="U1024" s="3"/>
      <c r="X1024" s="5"/>
    </row>
    <row r="1025" spans="1:24" ht="9.75">
      <c r="A1025" s="5"/>
      <c r="H1025" s="5"/>
      <c r="S1025" s="18"/>
      <c r="T1025" s="14"/>
      <c r="U1025" s="3"/>
      <c r="X1025" s="5"/>
    </row>
    <row r="1026" spans="1:24" ht="9.75">
      <c r="A1026" s="5"/>
      <c r="H1026" s="5"/>
      <c r="S1026" s="18"/>
      <c r="T1026" s="14"/>
      <c r="U1026" s="3"/>
      <c r="X1026" s="5"/>
    </row>
    <row r="1027" spans="1:24" ht="9.75">
      <c r="A1027" s="5"/>
      <c r="H1027" s="5"/>
      <c r="S1027" s="18"/>
      <c r="T1027" s="14"/>
      <c r="U1027" s="3"/>
      <c r="X1027" s="5"/>
    </row>
    <row r="1028" spans="1:24" ht="9.75">
      <c r="A1028" s="5"/>
      <c r="H1028" s="5"/>
      <c r="S1028" s="18"/>
      <c r="T1028" s="14"/>
      <c r="U1028" s="3"/>
      <c r="X1028" s="5"/>
    </row>
    <row r="1029" spans="1:24" ht="9.75">
      <c r="A1029" s="5"/>
      <c r="H1029" s="5"/>
      <c r="S1029" s="18"/>
      <c r="T1029" s="14"/>
      <c r="U1029" s="3"/>
      <c r="X1029" s="5"/>
    </row>
    <row r="1030" spans="1:24" ht="9.75">
      <c r="A1030" s="5"/>
      <c r="H1030" s="5"/>
      <c r="S1030" s="18"/>
      <c r="T1030" s="14"/>
      <c r="U1030" s="3"/>
      <c r="X1030" s="5"/>
    </row>
    <row r="1031" spans="1:24" ht="9.75">
      <c r="A1031" s="5"/>
      <c r="H1031" s="5"/>
      <c r="S1031" s="18"/>
      <c r="T1031" s="14"/>
      <c r="U1031" s="3"/>
      <c r="X1031" s="5"/>
    </row>
    <row r="1032" spans="1:24" ht="9.75">
      <c r="A1032" s="5"/>
      <c r="H1032" s="5"/>
      <c r="S1032" s="18"/>
      <c r="T1032" s="14"/>
      <c r="U1032" s="3"/>
      <c r="X1032" s="5"/>
    </row>
    <row r="1033" spans="1:24" ht="9.75">
      <c r="A1033" s="5"/>
      <c r="H1033" s="5"/>
      <c r="S1033" s="18"/>
      <c r="T1033" s="14"/>
      <c r="U1033" s="3"/>
      <c r="X1033" s="5"/>
    </row>
    <row r="1034" spans="1:24" ht="9.75">
      <c r="A1034" s="5"/>
      <c r="H1034" s="5"/>
      <c r="S1034" s="18"/>
      <c r="T1034" s="14"/>
      <c r="U1034" s="3"/>
      <c r="X1034" s="5"/>
    </row>
    <row r="1035" spans="1:24" ht="9.75">
      <c r="A1035" s="5"/>
      <c r="H1035" s="5"/>
      <c r="S1035" s="18"/>
      <c r="T1035" s="14"/>
      <c r="U1035" s="3"/>
      <c r="X1035" s="5"/>
    </row>
    <row r="1036" spans="1:24" ht="9.75">
      <c r="A1036" s="5"/>
      <c r="H1036" s="5"/>
      <c r="S1036" s="18"/>
      <c r="T1036" s="14"/>
      <c r="U1036" s="3"/>
      <c r="X1036" s="5"/>
    </row>
    <row r="1037" spans="1:24" ht="9.75">
      <c r="A1037" s="5"/>
      <c r="H1037" s="5"/>
      <c r="S1037" s="18"/>
      <c r="T1037" s="14"/>
      <c r="U1037" s="3"/>
      <c r="X1037" s="5"/>
    </row>
    <row r="1038" spans="1:24" ht="9.75">
      <c r="A1038" s="5"/>
      <c r="H1038" s="5"/>
      <c r="S1038" s="18"/>
      <c r="T1038" s="14"/>
      <c r="U1038" s="3"/>
      <c r="X1038" s="5"/>
    </row>
    <row r="1039" spans="1:24" ht="9.75">
      <c r="A1039" s="5"/>
      <c r="H1039" s="5"/>
      <c r="S1039" s="18"/>
      <c r="T1039" s="14"/>
      <c r="U1039" s="3"/>
      <c r="X1039" s="5"/>
    </row>
    <row r="1040" spans="1:24" ht="9.75">
      <c r="A1040" s="5"/>
      <c r="H1040" s="5"/>
      <c r="S1040" s="18"/>
      <c r="T1040" s="14"/>
      <c r="U1040" s="3"/>
      <c r="X1040" s="5"/>
    </row>
    <row r="1041" spans="1:24" ht="9.75">
      <c r="A1041" s="5"/>
      <c r="H1041" s="5"/>
      <c r="S1041" s="18"/>
      <c r="T1041" s="14"/>
      <c r="U1041" s="3"/>
      <c r="X1041" s="5"/>
    </row>
    <row r="1042" spans="1:24" ht="9.75">
      <c r="A1042" s="5"/>
      <c r="H1042" s="5"/>
      <c r="S1042" s="18"/>
      <c r="T1042" s="14"/>
      <c r="U1042" s="3"/>
      <c r="X1042" s="5"/>
    </row>
    <row r="1043" spans="1:24" ht="9.75">
      <c r="A1043" s="5"/>
      <c r="H1043" s="5"/>
      <c r="S1043" s="18"/>
      <c r="T1043" s="14"/>
      <c r="U1043" s="3"/>
      <c r="X1043" s="5"/>
    </row>
    <row r="1044" spans="1:24" ht="9.75">
      <c r="A1044" s="5"/>
      <c r="H1044" s="5"/>
      <c r="S1044" s="18"/>
      <c r="T1044" s="14"/>
      <c r="U1044" s="3"/>
      <c r="X1044" s="5"/>
    </row>
    <row r="1045" spans="1:24" ht="9.75">
      <c r="A1045" s="5"/>
      <c r="H1045" s="5"/>
      <c r="S1045" s="18"/>
      <c r="T1045" s="14"/>
      <c r="U1045" s="3"/>
      <c r="X1045" s="5"/>
    </row>
    <row r="1046" spans="1:24" ht="9.75">
      <c r="A1046" s="5"/>
      <c r="H1046" s="5"/>
      <c r="S1046" s="18"/>
      <c r="T1046" s="14"/>
      <c r="U1046" s="3"/>
      <c r="X1046" s="5"/>
    </row>
    <row r="1047" spans="1:24" ht="9.75">
      <c r="A1047" s="5"/>
      <c r="H1047" s="5"/>
      <c r="S1047" s="18"/>
      <c r="T1047" s="14"/>
      <c r="U1047" s="3"/>
      <c r="X1047" s="5"/>
    </row>
    <row r="1048" spans="1:24" ht="9.75">
      <c r="A1048" s="5"/>
      <c r="H1048" s="5"/>
      <c r="S1048" s="18"/>
      <c r="T1048" s="14"/>
      <c r="U1048" s="3"/>
      <c r="X1048" s="5"/>
    </row>
    <row r="1049" spans="1:24" ht="9.75">
      <c r="A1049" s="5"/>
      <c r="H1049" s="5"/>
      <c r="S1049" s="18"/>
      <c r="T1049" s="14"/>
      <c r="U1049" s="3"/>
      <c r="X1049" s="5"/>
    </row>
    <row r="1050" spans="1:24" ht="9.75">
      <c r="A1050" s="5"/>
      <c r="H1050" s="5"/>
      <c r="S1050" s="18"/>
      <c r="T1050" s="14"/>
      <c r="U1050" s="3"/>
      <c r="X1050" s="5"/>
    </row>
    <row r="1051" spans="1:24" ht="9.75">
      <c r="A1051" s="5"/>
      <c r="H1051" s="5"/>
      <c r="S1051" s="18"/>
      <c r="T1051" s="14"/>
      <c r="U1051" s="3"/>
      <c r="X1051" s="5"/>
    </row>
    <row r="1052" spans="1:24" ht="9.75">
      <c r="A1052" s="5"/>
      <c r="H1052" s="5"/>
      <c r="S1052" s="18"/>
      <c r="T1052" s="14"/>
      <c r="U1052" s="3"/>
      <c r="X1052" s="5"/>
    </row>
    <row r="1053" spans="1:24" ht="9.75">
      <c r="A1053" s="5"/>
      <c r="H1053" s="5"/>
      <c r="S1053" s="18"/>
      <c r="T1053" s="14"/>
      <c r="U1053" s="3"/>
      <c r="X1053" s="5"/>
    </row>
    <row r="1054" spans="1:24" ht="9.75">
      <c r="A1054" s="5"/>
      <c r="H1054" s="5"/>
      <c r="S1054" s="18"/>
      <c r="T1054" s="14"/>
      <c r="U1054" s="3"/>
      <c r="X1054" s="5"/>
    </row>
    <row r="1055" spans="1:24" ht="9.75">
      <c r="A1055" s="5"/>
      <c r="H1055" s="5"/>
      <c r="S1055" s="18"/>
      <c r="T1055" s="14"/>
      <c r="U1055" s="3"/>
      <c r="X1055" s="5"/>
    </row>
    <row r="1056" spans="1:24" ht="9.75">
      <c r="A1056" s="5"/>
      <c r="H1056" s="5"/>
      <c r="S1056" s="18"/>
      <c r="T1056" s="14"/>
      <c r="U1056" s="3"/>
      <c r="X1056" s="5"/>
    </row>
    <row r="1057" spans="1:24" ht="9.75">
      <c r="A1057" s="5"/>
      <c r="H1057" s="5"/>
      <c r="S1057" s="18"/>
      <c r="T1057" s="14"/>
      <c r="U1057" s="3"/>
      <c r="X1057" s="5"/>
    </row>
    <row r="1058" spans="1:24" ht="9.75">
      <c r="A1058" s="5"/>
      <c r="H1058" s="5"/>
      <c r="S1058" s="18"/>
      <c r="T1058" s="14"/>
      <c r="U1058" s="3"/>
      <c r="X1058" s="5"/>
    </row>
    <row r="1059" spans="1:24" ht="9.75">
      <c r="A1059" s="5"/>
      <c r="H1059" s="5"/>
      <c r="S1059" s="18"/>
      <c r="T1059" s="14"/>
      <c r="U1059" s="3"/>
      <c r="X1059" s="5"/>
    </row>
    <row r="1060" spans="1:24" ht="9.75">
      <c r="A1060" s="5"/>
      <c r="H1060" s="5"/>
      <c r="S1060" s="18"/>
      <c r="T1060" s="14"/>
      <c r="U1060" s="3"/>
      <c r="X1060" s="5"/>
    </row>
    <row r="1061" spans="1:24" ht="9.75">
      <c r="A1061" s="5"/>
      <c r="H1061" s="5"/>
      <c r="S1061" s="18"/>
      <c r="T1061" s="14"/>
      <c r="U1061" s="3"/>
      <c r="X1061" s="5"/>
    </row>
    <row r="1062" spans="1:24" ht="9.75">
      <c r="A1062" s="5"/>
      <c r="H1062" s="5"/>
      <c r="S1062" s="18"/>
      <c r="T1062" s="14"/>
      <c r="U1062" s="3"/>
      <c r="X1062" s="5"/>
    </row>
    <row r="1063" spans="1:24" ht="9.75">
      <c r="A1063" s="5"/>
      <c r="H1063" s="5"/>
      <c r="S1063" s="18"/>
      <c r="T1063" s="14"/>
      <c r="U1063" s="3"/>
      <c r="X1063" s="5"/>
    </row>
    <row r="1064" spans="1:24" ht="9.75">
      <c r="A1064" s="5"/>
      <c r="H1064" s="5"/>
      <c r="S1064" s="18"/>
      <c r="T1064" s="14"/>
      <c r="U1064" s="3"/>
      <c r="X1064" s="5"/>
    </row>
    <row r="1065" spans="1:24" ht="9.75">
      <c r="A1065" s="5"/>
      <c r="H1065" s="5"/>
      <c r="S1065" s="18"/>
      <c r="T1065" s="14"/>
      <c r="U1065" s="3"/>
      <c r="X1065" s="5"/>
    </row>
    <row r="1066" spans="1:24" ht="9.75">
      <c r="A1066" s="5"/>
      <c r="H1066" s="5"/>
      <c r="S1066" s="18"/>
      <c r="T1066" s="14"/>
      <c r="U1066" s="3"/>
      <c r="X1066" s="5"/>
    </row>
    <row r="1067" spans="1:24" ht="9.75">
      <c r="A1067" s="5"/>
      <c r="H1067" s="5"/>
      <c r="S1067" s="18"/>
      <c r="T1067" s="14"/>
      <c r="U1067" s="3"/>
      <c r="X1067" s="5"/>
    </row>
    <row r="1068" spans="1:24" ht="9.75">
      <c r="A1068" s="5"/>
      <c r="H1068" s="5"/>
      <c r="S1068" s="18"/>
      <c r="T1068" s="14"/>
      <c r="U1068" s="3"/>
      <c r="X1068" s="5"/>
    </row>
    <row r="1069" spans="1:24" ht="9.75">
      <c r="A1069" s="5"/>
      <c r="H1069" s="5"/>
      <c r="S1069" s="18"/>
      <c r="T1069" s="14"/>
      <c r="U1069" s="3"/>
      <c r="X1069" s="5"/>
    </row>
    <row r="1070" spans="1:24" ht="9.75">
      <c r="A1070" s="5"/>
      <c r="H1070" s="5"/>
      <c r="S1070" s="18"/>
      <c r="T1070" s="14"/>
      <c r="U1070" s="3"/>
      <c r="X1070" s="5"/>
    </row>
    <row r="1071" spans="1:24" ht="9.75">
      <c r="A1071" s="5"/>
      <c r="H1071" s="5"/>
      <c r="S1071" s="18"/>
      <c r="T1071" s="14"/>
      <c r="U1071" s="3"/>
      <c r="X1071" s="5"/>
    </row>
    <row r="1072" spans="1:24" ht="9.75">
      <c r="A1072" s="5"/>
      <c r="H1072" s="5"/>
      <c r="S1072" s="18"/>
      <c r="T1072" s="14"/>
      <c r="U1072" s="3"/>
      <c r="X1072" s="5"/>
    </row>
    <row r="1073" spans="1:24" ht="9.75">
      <c r="A1073" s="5"/>
      <c r="H1073" s="5"/>
      <c r="S1073" s="18"/>
      <c r="T1073" s="14"/>
      <c r="U1073" s="3"/>
      <c r="X1073" s="5"/>
    </row>
    <row r="1074" spans="1:24" ht="9.75">
      <c r="A1074" s="5"/>
      <c r="H1074" s="5"/>
      <c r="S1074" s="18"/>
      <c r="T1074" s="14"/>
      <c r="U1074" s="3"/>
      <c r="X1074" s="5"/>
    </row>
    <row r="1075" spans="1:24" ht="9.75">
      <c r="A1075" s="5"/>
      <c r="H1075" s="5"/>
      <c r="S1075" s="18"/>
      <c r="T1075" s="14"/>
      <c r="U1075" s="3"/>
      <c r="X1075" s="5"/>
    </row>
    <row r="1076" spans="1:24" ht="9.75">
      <c r="A1076" s="5"/>
      <c r="H1076" s="5"/>
      <c r="S1076" s="18"/>
      <c r="T1076" s="14"/>
      <c r="U1076" s="3"/>
      <c r="X1076" s="5"/>
    </row>
    <row r="1077" spans="1:24" ht="9.75">
      <c r="A1077" s="5"/>
      <c r="H1077" s="5"/>
      <c r="S1077" s="18"/>
      <c r="T1077" s="14"/>
      <c r="U1077" s="3"/>
      <c r="X1077" s="5"/>
    </row>
    <row r="1078" spans="1:24" ht="9.75">
      <c r="A1078" s="5"/>
      <c r="H1078" s="5"/>
      <c r="S1078" s="18"/>
      <c r="T1078" s="14"/>
      <c r="U1078" s="3"/>
      <c r="X1078" s="5"/>
    </row>
    <row r="1079" spans="1:24" ht="9.75">
      <c r="A1079" s="5"/>
      <c r="H1079" s="5"/>
      <c r="S1079" s="18"/>
      <c r="T1079" s="14"/>
      <c r="U1079" s="3"/>
      <c r="X1079" s="5"/>
    </row>
    <row r="1080" spans="1:24" ht="9.75">
      <c r="A1080" s="5"/>
      <c r="H1080" s="5"/>
      <c r="S1080" s="18"/>
      <c r="T1080" s="14"/>
      <c r="U1080" s="3"/>
      <c r="X1080" s="5"/>
    </row>
    <row r="1081" spans="1:24" ht="9.75">
      <c r="A1081" s="5"/>
      <c r="H1081" s="5"/>
      <c r="S1081" s="18"/>
      <c r="T1081" s="14"/>
      <c r="U1081" s="3"/>
      <c r="X1081" s="5"/>
    </row>
    <row r="1082" spans="1:24" ht="9.75">
      <c r="A1082" s="5"/>
      <c r="H1082" s="5"/>
      <c r="S1082" s="18"/>
      <c r="T1082" s="14"/>
      <c r="U1082" s="3"/>
      <c r="X1082" s="5"/>
    </row>
    <row r="1083" spans="1:24" ht="9.75">
      <c r="A1083" s="5"/>
      <c r="H1083" s="5"/>
      <c r="S1083" s="18"/>
      <c r="T1083" s="14"/>
      <c r="U1083" s="3"/>
      <c r="X1083" s="5"/>
    </row>
    <row r="1084" spans="1:24" ht="9.75">
      <c r="A1084" s="5"/>
      <c r="H1084" s="5"/>
      <c r="S1084" s="18"/>
      <c r="T1084" s="14"/>
      <c r="U1084" s="3"/>
      <c r="X1084" s="5"/>
    </row>
    <row r="1085" spans="1:24" ht="9.75">
      <c r="A1085" s="5"/>
      <c r="H1085" s="5"/>
      <c r="S1085" s="18"/>
      <c r="T1085" s="14"/>
      <c r="U1085" s="3"/>
      <c r="X1085" s="5"/>
    </row>
    <row r="1086" spans="1:24" ht="9.75">
      <c r="A1086" s="5"/>
      <c r="H1086" s="5"/>
      <c r="S1086" s="18"/>
      <c r="T1086" s="14"/>
      <c r="U1086" s="3"/>
      <c r="X1086" s="5"/>
    </row>
    <row r="1087" spans="1:24" ht="9.75">
      <c r="A1087" s="5"/>
      <c r="H1087" s="5"/>
      <c r="S1087" s="18"/>
      <c r="T1087" s="14"/>
      <c r="U1087" s="3"/>
      <c r="X1087" s="5"/>
    </row>
    <row r="1088" spans="1:24" ht="9.75">
      <c r="A1088" s="5"/>
      <c r="H1088" s="5"/>
      <c r="S1088" s="18"/>
      <c r="T1088" s="14"/>
      <c r="U1088" s="3"/>
      <c r="X1088" s="5"/>
    </row>
    <row r="1089" spans="1:24" ht="9.75">
      <c r="A1089" s="5"/>
      <c r="H1089" s="5"/>
      <c r="S1089" s="18"/>
      <c r="T1089" s="14"/>
      <c r="U1089" s="3"/>
      <c r="X1089" s="5"/>
    </row>
    <row r="1090" spans="1:24" ht="9.75">
      <c r="A1090" s="5"/>
      <c r="H1090" s="5"/>
      <c r="S1090" s="18"/>
      <c r="T1090" s="14"/>
      <c r="U1090" s="3"/>
      <c r="X1090" s="5"/>
    </row>
    <row r="1091" spans="1:24" ht="9.75">
      <c r="A1091" s="5"/>
      <c r="H1091" s="5"/>
      <c r="S1091" s="18"/>
      <c r="T1091" s="14"/>
      <c r="U1091" s="3"/>
      <c r="X1091" s="5"/>
    </row>
    <row r="1092" spans="1:24" ht="9.75">
      <c r="A1092" s="5"/>
      <c r="H1092" s="5"/>
      <c r="S1092" s="18"/>
      <c r="T1092" s="14"/>
      <c r="U1092" s="3"/>
      <c r="X1092" s="5"/>
    </row>
    <row r="1093" spans="1:24" ht="9.75">
      <c r="A1093" s="5"/>
      <c r="H1093" s="5"/>
      <c r="S1093" s="18"/>
      <c r="T1093" s="14"/>
      <c r="U1093" s="3"/>
      <c r="X1093" s="5"/>
    </row>
    <row r="1094" spans="1:24" ht="9.75">
      <c r="A1094" s="5"/>
      <c r="H1094" s="5"/>
      <c r="S1094" s="18"/>
      <c r="T1094" s="14"/>
      <c r="U1094" s="3"/>
      <c r="X1094" s="5"/>
    </row>
    <row r="1095" spans="1:24" ht="9.75">
      <c r="A1095" s="5"/>
      <c r="H1095" s="5"/>
      <c r="S1095" s="18"/>
      <c r="T1095" s="14"/>
      <c r="U1095" s="3"/>
      <c r="X1095" s="5"/>
    </row>
    <row r="1096" spans="1:24" ht="9.75">
      <c r="A1096" s="5"/>
      <c r="H1096" s="5"/>
      <c r="S1096" s="18"/>
      <c r="T1096" s="14"/>
      <c r="U1096" s="3"/>
      <c r="X1096" s="5"/>
    </row>
    <row r="1097" spans="1:24" ht="9.75">
      <c r="A1097" s="5"/>
      <c r="H1097" s="5"/>
      <c r="S1097" s="18"/>
      <c r="T1097" s="14"/>
      <c r="U1097" s="3"/>
      <c r="X1097" s="5"/>
    </row>
    <row r="1098" spans="1:24" ht="9.75">
      <c r="A1098" s="5"/>
      <c r="H1098" s="5"/>
      <c r="S1098" s="18"/>
      <c r="T1098" s="14"/>
      <c r="U1098" s="3"/>
      <c r="X1098" s="5"/>
    </row>
    <row r="1099" spans="1:24" ht="9.75">
      <c r="A1099" s="5"/>
      <c r="H1099" s="5"/>
      <c r="S1099" s="18"/>
      <c r="T1099" s="14"/>
      <c r="U1099" s="3"/>
      <c r="X1099" s="5"/>
    </row>
    <row r="1100" spans="1:24" ht="9.75">
      <c r="A1100" s="5"/>
      <c r="H1100" s="5"/>
      <c r="S1100" s="18"/>
      <c r="T1100" s="14"/>
      <c r="U1100" s="3"/>
      <c r="X1100" s="5"/>
    </row>
    <row r="1101" spans="1:24" ht="9.75">
      <c r="A1101" s="5"/>
      <c r="H1101" s="5"/>
      <c r="S1101" s="18"/>
      <c r="T1101" s="14"/>
      <c r="U1101" s="3"/>
      <c r="X1101" s="5"/>
    </row>
    <row r="1102" spans="1:24" ht="9.75">
      <c r="A1102" s="5"/>
      <c r="H1102" s="5"/>
      <c r="S1102" s="18"/>
      <c r="T1102" s="14"/>
      <c r="U1102" s="3"/>
      <c r="X1102" s="5"/>
    </row>
    <row r="1103" spans="1:24" ht="9.75">
      <c r="A1103" s="5"/>
      <c r="H1103" s="5"/>
      <c r="S1103" s="18"/>
      <c r="T1103" s="14"/>
      <c r="U1103" s="3"/>
      <c r="X1103" s="5"/>
    </row>
    <row r="1104" spans="1:24" ht="9.75">
      <c r="A1104" s="5"/>
      <c r="H1104" s="5"/>
      <c r="S1104" s="18"/>
      <c r="T1104" s="14"/>
      <c r="U1104" s="3"/>
      <c r="X1104" s="5"/>
    </row>
    <row r="1105" spans="1:24" ht="9.75">
      <c r="A1105" s="5"/>
      <c r="H1105" s="5"/>
      <c r="S1105" s="18"/>
      <c r="T1105" s="14"/>
      <c r="U1105" s="3"/>
      <c r="X1105" s="5"/>
    </row>
    <row r="1106" spans="1:24" ht="9.75">
      <c r="A1106" s="5"/>
      <c r="H1106" s="5"/>
      <c r="S1106" s="18"/>
      <c r="T1106" s="14"/>
      <c r="U1106" s="3"/>
      <c r="X1106" s="5"/>
    </row>
    <row r="1107" spans="1:24" ht="9.75">
      <c r="A1107" s="5"/>
      <c r="H1107" s="5"/>
      <c r="S1107" s="18"/>
      <c r="T1107" s="14"/>
      <c r="U1107" s="3"/>
      <c r="X1107" s="5"/>
    </row>
    <row r="1108" spans="1:24" ht="9.75">
      <c r="A1108" s="5"/>
      <c r="H1108" s="5"/>
      <c r="S1108" s="18"/>
      <c r="T1108" s="14"/>
      <c r="U1108" s="3"/>
      <c r="X1108" s="5"/>
    </row>
    <row r="1109" spans="1:24" ht="9.75">
      <c r="A1109" s="5"/>
      <c r="H1109" s="5"/>
      <c r="S1109" s="18"/>
      <c r="T1109" s="14"/>
      <c r="U1109" s="3"/>
      <c r="X1109" s="5"/>
    </row>
    <row r="1110" spans="1:24" ht="9.75">
      <c r="A1110" s="5"/>
      <c r="H1110" s="5"/>
      <c r="S1110" s="18"/>
      <c r="T1110" s="14"/>
      <c r="U1110" s="3"/>
      <c r="X1110" s="5"/>
    </row>
    <row r="1111" spans="1:24" ht="9.75">
      <c r="A1111" s="5"/>
      <c r="H1111" s="5"/>
      <c r="S1111" s="18"/>
      <c r="T1111" s="14"/>
      <c r="U1111" s="3"/>
      <c r="X1111" s="5"/>
    </row>
    <row r="1112" spans="1:24" ht="9.75">
      <c r="A1112" s="5"/>
      <c r="H1112" s="5"/>
      <c r="S1112" s="18"/>
      <c r="T1112" s="14"/>
      <c r="U1112" s="3"/>
      <c r="X1112" s="5"/>
    </row>
    <row r="1113" spans="1:24" ht="9.75">
      <c r="A1113" s="5"/>
      <c r="H1113" s="5"/>
      <c r="S1113" s="18"/>
      <c r="T1113" s="14"/>
      <c r="U1113" s="3"/>
      <c r="X1113" s="5"/>
    </row>
    <row r="1114" spans="1:24" ht="9.75">
      <c r="A1114" s="5"/>
      <c r="H1114" s="5"/>
      <c r="S1114" s="18"/>
      <c r="T1114" s="14"/>
      <c r="U1114" s="3"/>
      <c r="X1114" s="5"/>
    </row>
    <row r="1115" spans="1:24" ht="9.75">
      <c r="A1115" s="5"/>
      <c r="H1115" s="5"/>
      <c r="S1115" s="18"/>
      <c r="T1115" s="14"/>
      <c r="U1115" s="3"/>
      <c r="X1115" s="5"/>
    </row>
    <row r="1116" spans="1:24" ht="9.75">
      <c r="A1116" s="5"/>
      <c r="H1116" s="5"/>
      <c r="S1116" s="18"/>
      <c r="T1116" s="14"/>
      <c r="U1116" s="3"/>
      <c r="X1116" s="5"/>
    </row>
    <row r="1117" spans="1:24" ht="9.75">
      <c r="A1117" s="5"/>
      <c r="H1117" s="5"/>
      <c r="S1117" s="18"/>
      <c r="T1117" s="14"/>
      <c r="U1117" s="3"/>
      <c r="X1117" s="5"/>
    </row>
    <row r="1118" spans="1:24" ht="9.75">
      <c r="A1118" s="5"/>
      <c r="H1118" s="5"/>
      <c r="S1118" s="18"/>
      <c r="T1118" s="14"/>
      <c r="U1118" s="3"/>
      <c r="X1118" s="5"/>
    </row>
    <row r="1119" spans="1:24" ht="9.75">
      <c r="A1119" s="5"/>
      <c r="H1119" s="5"/>
      <c r="S1119" s="18"/>
      <c r="T1119" s="14"/>
      <c r="U1119" s="3"/>
      <c r="X1119" s="5"/>
    </row>
    <row r="1120" spans="1:24" ht="9.75">
      <c r="A1120" s="5"/>
      <c r="H1120" s="5"/>
      <c r="S1120" s="18"/>
      <c r="T1120" s="14"/>
      <c r="U1120" s="3"/>
      <c r="X1120" s="5"/>
    </row>
    <row r="1121" spans="1:24" ht="9.75">
      <c r="A1121" s="5"/>
      <c r="H1121" s="5"/>
      <c r="S1121" s="18"/>
      <c r="T1121" s="14"/>
      <c r="U1121" s="3"/>
      <c r="X1121" s="5"/>
    </row>
    <row r="1122" spans="1:24" ht="9.75">
      <c r="A1122" s="5"/>
      <c r="H1122" s="5"/>
      <c r="S1122" s="18"/>
      <c r="T1122" s="14"/>
      <c r="U1122" s="3"/>
      <c r="X1122" s="5"/>
    </row>
    <row r="1123" spans="1:24" ht="9.75">
      <c r="A1123" s="5"/>
      <c r="H1123" s="5"/>
      <c r="S1123" s="18"/>
      <c r="T1123" s="14"/>
      <c r="U1123" s="3"/>
      <c r="X1123" s="5"/>
    </row>
    <row r="1124" spans="1:24" ht="9.75">
      <c r="A1124" s="5"/>
      <c r="H1124" s="5"/>
      <c r="S1124" s="18"/>
      <c r="T1124" s="14"/>
      <c r="U1124" s="3"/>
      <c r="X1124" s="5"/>
    </row>
    <row r="1125" spans="1:24" ht="9.75">
      <c r="A1125" s="5"/>
      <c r="H1125" s="5"/>
      <c r="S1125" s="18"/>
      <c r="T1125" s="14"/>
      <c r="U1125" s="3"/>
      <c r="X1125" s="5"/>
    </row>
    <row r="1126" spans="1:24" ht="9.75">
      <c r="A1126" s="5"/>
      <c r="H1126" s="5"/>
      <c r="S1126" s="18"/>
      <c r="T1126" s="14"/>
      <c r="U1126" s="3"/>
      <c r="X1126" s="5"/>
    </row>
    <row r="1127" spans="1:24" ht="9.75">
      <c r="A1127" s="5"/>
      <c r="H1127" s="5"/>
      <c r="S1127" s="18"/>
      <c r="T1127" s="14"/>
      <c r="U1127" s="3"/>
      <c r="X1127" s="5"/>
    </row>
    <row r="1128" spans="1:24" ht="9.75">
      <c r="A1128" s="5"/>
      <c r="H1128" s="5"/>
      <c r="S1128" s="18"/>
      <c r="T1128" s="14"/>
      <c r="U1128" s="3"/>
      <c r="X1128" s="5"/>
    </row>
    <row r="1129" spans="1:24" ht="9.75">
      <c r="A1129" s="5"/>
      <c r="H1129" s="5"/>
      <c r="S1129" s="18"/>
      <c r="T1129" s="14"/>
      <c r="U1129" s="3"/>
      <c r="X1129" s="5"/>
    </row>
    <row r="1130" spans="1:24" ht="9.75">
      <c r="A1130" s="5"/>
      <c r="H1130" s="5"/>
      <c r="S1130" s="18"/>
      <c r="T1130" s="14"/>
      <c r="U1130" s="3"/>
      <c r="X1130" s="5"/>
    </row>
    <row r="1131" spans="1:24" ht="9.75">
      <c r="A1131" s="5"/>
      <c r="H1131" s="5"/>
      <c r="S1131" s="18"/>
      <c r="T1131" s="14"/>
      <c r="U1131" s="3"/>
      <c r="X1131" s="5"/>
    </row>
    <row r="1132" spans="1:24" ht="9.75">
      <c r="A1132" s="5"/>
      <c r="H1132" s="5"/>
      <c r="S1132" s="18"/>
      <c r="T1132" s="14"/>
      <c r="U1132" s="3"/>
      <c r="X1132" s="5"/>
    </row>
    <row r="1133" spans="1:24" ht="9.75">
      <c r="A1133" s="5"/>
      <c r="H1133" s="5"/>
      <c r="S1133" s="18"/>
      <c r="T1133" s="14"/>
      <c r="U1133" s="3"/>
      <c r="X1133" s="5"/>
    </row>
    <row r="1134" spans="1:24" ht="9.75">
      <c r="A1134" s="5"/>
      <c r="H1134" s="5"/>
      <c r="S1134" s="18"/>
      <c r="T1134" s="14"/>
      <c r="U1134" s="3"/>
      <c r="X1134" s="5"/>
    </row>
    <row r="1135" spans="1:24" ht="9.75">
      <c r="A1135" s="5"/>
      <c r="H1135" s="5"/>
      <c r="S1135" s="18"/>
      <c r="T1135" s="14"/>
      <c r="U1135" s="3"/>
      <c r="X1135" s="5"/>
    </row>
    <row r="1136" spans="1:24" ht="9.75">
      <c r="A1136" s="5"/>
      <c r="H1136" s="5"/>
      <c r="S1136" s="18"/>
      <c r="T1136" s="14"/>
      <c r="U1136" s="3"/>
      <c r="X1136" s="5"/>
    </row>
    <row r="1137" spans="1:24" ht="9.75">
      <c r="A1137" s="5"/>
      <c r="H1137" s="5"/>
      <c r="S1137" s="18"/>
      <c r="T1137" s="14"/>
      <c r="U1137" s="3"/>
      <c r="X1137" s="5"/>
    </row>
    <row r="1138" spans="1:24" ht="9.75">
      <c r="A1138" s="5"/>
      <c r="H1138" s="5"/>
      <c r="S1138" s="18"/>
      <c r="T1138" s="14"/>
      <c r="U1138" s="3"/>
      <c r="X1138" s="5"/>
    </row>
    <row r="1139" spans="1:24" ht="9.75">
      <c r="A1139" s="5"/>
      <c r="H1139" s="5"/>
      <c r="S1139" s="18"/>
      <c r="T1139" s="14"/>
      <c r="U1139" s="3"/>
      <c r="X1139" s="5"/>
    </row>
    <row r="1140" spans="1:24" ht="9.75">
      <c r="A1140" s="5"/>
      <c r="H1140" s="5"/>
      <c r="S1140" s="18"/>
      <c r="T1140" s="14"/>
      <c r="U1140" s="3"/>
      <c r="X1140" s="5"/>
    </row>
    <row r="1141" spans="1:24" ht="9.75">
      <c r="A1141" s="5"/>
      <c r="H1141" s="5"/>
      <c r="S1141" s="18"/>
      <c r="T1141" s="14"/>
      <c r="U1141" s="3"/>
      <c r="X1141" s="5"/>
    </row>
    <row r="1142" spans="1:24" ht="9.75">
      <c r="A1142" s="5"/>
      <c r="H1142" s="5"/>
      <c r="S1142" s="18"/>
      <c r="T1142" s="14"/>
      <c r="U1142" s="3"/>
      <c r="X1142" s="5"/>
    </row>
    <row r="1143" spans="1:24" ht="9.75">
      <c r="A1143" s="5"/>
      <c r="H1143" s="5"/>
      <c r="S1143" s="18"/>
      <c r="T1143" s="14"/>
      <c r="U1143" s="3"/>
      <c r="X1143" s="5"/>
    </row>
    <row r="1144" spans="1:24" ht="9.75">
      <c r="A1144" s="5"/>
      <c r="H1144" s="5"/>
      <c r="S1144" s="18"/>
      <c r="T1144" s="14"/>
      <c r="U1144" s="3"/>
      <c r="X1144" s="5"/>
    </row>
    <row r="1145" spans="1:24" ht="9.75">
      <c r="A1145" s="5"/>
      <c r="H1145" s="5"/>
      <c r="S1145" s="18"/>
      <c r="T1145" s="14"/>
      <c r="U1145" s="3"/>
      <c r="X1145" s="5"/>
    </row>
    <row r="1146" spans="1:24" ht="9.75">
      <c r="A1146" s="5"/>
      <c r="H1146" s="5"/>
      <c r="S1146" s="18"/>
      <c r="T1146" s="14"/>
      <c r="U1146" s="3"/>
      <c r="X1146" s="5"/>
    </row>
    <row r="1147" spans="1:24" ht="9.75">
      <c r="A1147" s="5"/>
      <c r="H1147" s="5"/>
      <c r="S1147" s="18"/>
      <c r="T1147" s="14"/>
      <c r="U1147" s="3"/>
      <c r="X1147" s="5"/>
    </row>
    <row r="1148" spans="1:24" ht="9.75">
      <c r="A1148" s="5"/>
      <c r="H1148" s="5"/>
      <c r="S1148" s="18"/>
      <c r="T1148" s="14"/>
      <c r="U1148" s="3"/>
      <c r="X1148" s="5"/>
    </row>
    <row r="1149" spans="1:24" ht="9.75">
      <c r="A1149" s="5"/>
      <c r="H1149" s="5"/>
      <c r="S1149" s="18"/>
      <c r="T1149" s="14"/>
      <c r="U1149" s="3"/>
      <c r="X1149" s="5"/>
    </row>
    <row r="1150" spans="1:24" ht="9.75">
      <c r="A1150" s="5"/>
      <c r="H1150" s="5"/>
      <c r="S1150" s="18"/>
      <c r="T1150" s="14"/>
      <c r="U1150" s="3"/>
      <c r="X1150" s="5"/>
    </row>
    <row r="1151" spans="1:24" ht="9.75">
      <c r="A1151" s="5"/>
      <c r="H1151" s="5"/>
      <c r="S1151" s="18"/>
      <c r="T1151" s="14"/>
      <c r="U1151" s="3"/>
      <c r="X1151" s="5"/>
    </row>
    <row r="1152" spans="1:24" ht="9.75">
      <c r="A1152" s="5"/>
      <c r="H1152" s="5"/>
      <c r="S1152" s="18"/>
      <c r="T1152" s="14"/>
      <c r="U1152" s="3"/>
      <c r="X1152" s="5"/>
    </row>
    <row r="1153" spans="1:24" ht="9.75">
      <c r="A1153" s="5"/>
      <c r="H1153" s="5"/>
      <c r="S1153" s="18"/>
      <c r="T1153" s="14"/>
      <c r="U1153" s="3"/>
      <c r="X1153" s="5"/>
    </row>
    <row r="1154" spans="1:24" ht="9.75">
      <c r="A1154" s="5"/>
      <c r="H1154" s="5"/>
      <c r="S1154" s="18"/>
      <c r="T1154" s="14"/>
      <c r="U1154" s="3"/>
      <c r="X1154" s="5"/>
    </row>
    <row r="1155" spans="1:24" ht="9.75">
      <c r="A1155" s="5"/>
      <c r="H1155" s="5"/>
      <c r="S1155" s="18"/>
      <c r="T1155" s="14"/>
      <c r="U1155" s="3"/>
      <c r="X1155" s="5"/>
    </row>
    <row r="1156" spans="1:24" ht="9.75">
      <c r="A1156" s="5"/>
      <c r="H1156" s="5"/>
      <c r="S1156" s="18"/>
      <c r="T1156" s="14"/>
      <c r="U1156" s="3"/>
      <c r="X1156" s="5"/>
    </row>
    <row r="1157" spans="1:24" ht="9.75">
      <c r="A1157" s="5"/>
      <c r="H1157" s="5"/>
      <c r="S1157" s="18"/>
      <c r="T1157" s="14"/>
      <c r="U1157" s="3"/>
      <c r="X1157" s="5"/>
    </row>
    <row r="1158" spans="1:24" ht="9.75">
      <c r="A1158" s="5"/>
      <c r="H1158" s="5"/>
      <c r="S1158" s="18"/>
      <c r="T1158" s="14"/>
      <c r="U1158" s="3"/>
      <c r="X1158" s="5"/>
    </row>
    <row r="1159" spans="1:24" ht="9.75">
      <c r="A1159" s="5"/>
      <c r="H1159" s="5"/>
      <c r="S1159" s="18"/>
      <c r="T1159" s="14"/>
      <c r="U1159" s="3"/>
      <c r="X1159" s="5"/>
    </row>
    <row r="1160" spans="1:24" ht="9.75">
      <c r="A1160" s="5"/>
      <c r="H1160" s="5"/>
      <c r="S1160" s="18"/>
      <c r="T1160" s="14"/>
      <c r="U1160" s="3"/>
      <c r="X1160" s="5"/>
    </row>
    <row r="1161" spans="1:24" ht="9.75">
      <c r="A1161" s="5"/>
      <c r="H1161" s="5"/>
      <c r="S1161" s="18"/>
      <c r="T1161" s="14"/>
      <c r="U1161" s="3"/>
      <c r="X1161" s="5"/>
    </row>
    <row r="1162" spans="1:24" ht="9.75">
      <c r="A1162" s="5"/>
      <c r="H1162" s="5"/>
      <c r="S1162" s="18"/>
      <c r="T1162" s="14"/>
      <c r="U1162" s="3"/>
      <c r="X1162" s="5"/>
    </row>
    <row r="1163" spans="1:24" ht="9.75">
      <c r="A1163" s="5"/>
      <c r="H1163" s="5"/>
      <c r="S1163" s="18"/>
      <c r="T1163" s="14"/>
      <c r="U1163" s="3"/>
      <c r="X1163" s="5"/>
    </row>
    <row r="1164" spans="1:24" ht="9.75">
      <c r="A1164" s="5"/>
      <c r="H1164" s="5"/>
      <c r="S1164" s="18"/>
      <c r="T1164" s="14"/>
      <c r="U1164" s="3"/>
      <c r="X1164" s="5"/>
    </row>
    <row r="1165" spans="1:24" ht="9.75">
      <c r="A1165" s="5"/>
      <c r="H1165" s="5"/>
      <c r="S1165" s="18"/>
      <c r="T1165" s="14"/>
      <c r="U1165" s="3"/>
      <c r="X1165" s="5"/>
    </row>
    <row r="1166" spans="1:24" ht="9.75">
      <c r="A1166" s="5"/>
      <c r="H1166" s="5"/>
      <c r="S1166" s="18"/>
      <c r="T1166" s="14"/>
      <c r="U1166" s="3"/>
      <c r="X1166" s="5"/>
    </row>
    <row r="1167" spans="1:24" ht="9.75">
      <c r="A1167" s="5"/>
      <c r="H1167" s="5"/>
      <c r="S1167" s="18"/>
      <c r="T1167" s="14"/>
      <c r="U1167" s="3"/>
      <c r="X1167" s="5"/>
    </row>
    <row r="1168" spans="1:24" ht="9.75">
      <c r="A1168" s="5"/>
      <c r="H1168" s="5"/>
      <c r="S1168" s="18"/>
      <c r="T1168" s="14"/>
      <c r="U1168" s="3"/>
      <c r="X1168" s="5"/>
    </row>
    <row r="1169" spans="1:24" ht="9.75">
      <c r="A1169" s="5"/>
      <c r="H1169" s="5"/>
      <c r="S1169" s="18"/>
      <c r="T1169" s="14"/>
      <c r="U1169" s="3"/>
      <c r="X1169" s="5"/>
    </row>
    <row r="1170" spans="1:24" ht="9.75">
      <c r="A1170" s="5"/>
      <c r="H1170" s="5"/>
      <c r="S1170" s="18"/>
      <c r="T1170" s="14"/>
      <c r="U1170" s="3"/>
      <c r="X1170" s="5"/>
    </row>
    <row r="1171" spans="1:24" ht="9.75">
      <c r="A1171" s="5"/>
      <c r="H1171" s="5"/>
      <c r="S1171" s="18"/>
      <c r="T1171" s="14"/>
      <c r="U1171" s="3"/>
      <c r="X1171" s="5"/>
    </row>
    <row r="1172" spans="1:24" ht="9.75">
      <c r="A1172" s="5"/>
      <c r="H1172" s="5"/>
      <c r="S1172" s="18"/>
      <c r="T1172" s="14"/>
      <c r="U1172" s="3"/>
      <c r="X1172" s="5"/>
    </row>
    <row r="1173" spans="1:24" ht="9.75">
      <c r="A1173" s="5"/>
      <c r="H1173" s="5"/>
      <c r="S1173" s="18"/>
      <c r="T1173" s="14"/>
      <c r="U1173" s="3"/>
      <c r="X1173" s="5"/>
    </row>
    <row r="1174" spans="1:24" ht="9.75">
      <c r="A1174" s="5"/>
      <c r="H1174" s="5"/>
      <c r="S1174" s="18"/>
      <c r="T1174" s="14"/>
      <c r="U1174" s="3"/>
      <c r="X1174" s="5"/>
    </row>
    <row r="1175" spans="1:24" ht="9.75">
      <c r="A1175" s="5"/>
      <c r="H1175" s="5"/>
      <c r="S1175" s="18"/>
      <c r="T1175" s="14"/>
      <c r="U1175" s="3"/>
      <c r="X1175" s="5"/>
    </row>
    <row r="1176" spans="1:24" ht="9.75">
      <c r="A1176" s="5"/>
      <c r="H1176" s="5"/>
      <c r="S1176" s="18"/>
      <c r="T1176" s="14"/>
      <c r="U1176" s="3"/>
      <c r="X1176" s="5"/>
    </row>
    <row r="1177" spans="1:24" ht="9.75">
      <c r="A1177" s="5"/>
      <c r="H1177" s="5"/>
      <c r="S1177" s="18"/>
      <c r="T1177" s="14"/>
      <c r="U1177" s="3"/>
      <c r="X1177" s="5"/>
    </row>
    <row r="1178" spans="1:24" ht="9.75">
      <c r="A1178" s="5"/>
      <c r="H1178" s="5"/>
      <c r="S1178" s="18"/>
      <c r="T1178" s="14"/>
      <c r="U1178" s="3"/>
      <c r="X1178" s="5"/>
    </row>
    <row r="1179" spans="1:24" ht="9.75">
      <c r="A1179" s="5"/>
      <c r="H1179" s="5"/>
      <c r="S1179" s="18"/>
      <c r="T1179" s="14"/>
      <c r="U1179" s="3"/>
      <c r="X1179" s="5"/>
    </row>
    <row r="1180" spans="1:24" ht="9.75">
      <c r="A1180" s="5"/>
      <c r="H1180" s="5"/>
      <c r="S1180" s="18"/>
      <c r="T1180" s="14"/>
      <c r="U1180" s="3"/>
      <c r="X1180" s="5"/>
    </row>
    <row r="1181" spans="1:24" ht="9.75">
      <c r="A1181" s="5"/>
      <c r="H1181" s="5"/>
      <c r="S1181" s="18"/>
      <c r="T1181" s="14"/>
      <c r="U1181" s="3"/>
      <c r="X1181" s="5"/>
    </row>
    <row r="1182" spans="1:24" ht="9.75">
      <c r="A1182" s="5"/>
      <c r="H1182" s="5"/>
      <c r="S1182" s="18"/>
      <c r="T1182" s="14"/>
      <c r="U1182" s="3"/>
      <c r="X1182" s="5"/>
    </row>
    <row r="1183" spans="1:24" ht="9.75">
      <c r="A1183" s="5"/>
      <c r="H1183" s="5"/>
      <c r="S1183" s="18"/>
      <c r="T1183" s="14"/>
      <c r="U1183" s="3"/>
      <c r="X1183" s="5"/>
    </row>
    <row r="1184" spans="1:24" ht="9.75">
      <c r="A1184" s="5"/>
      <c r="H1184" s="5"/>
      <c r="S1184" s="18"/>
      <c r="T1184" s="14"/>
      <c r="U1184" s="3"/>
      <c r="X1184" s="5"/>
    </row>
    <row r="1185" spans="1:24" ht="9.75">
      <c r="A1185" s="5"/>
      <c r="H1185" s="5"/>
      <c r="S1185" s="18"/>
      <c r="T1185" s="14"/>
      <c r="U1185" s="3"/>
      <c r="X1185" s="5"/>
    </row>
    <row r="1186" spans="1:24" ht="9.75">
      <c r="A1186" s="5"/>
      <c r="H1186" s="5"/>
      <c r="S1186" s="18"/>
      <c r="T1186" s="14"/>
      <c r="U1186" s="3"/>
      <c r="X1186" s="5"/>
    </row>
    <row r="1187" spans="1:24" ht="9.75">
      <c r="A1187" s="5"/>
      <c r="H1187" s="5"/>
      <c r="S1187" s="18"/>
      <c r="T1187" s="14"/>
      <c r="U1187" s="3"/>
      <c r="X1187" s="5"/>
    </row>
    <row r="1188" spans="1:24" ht="9.75">
      <c r="A1188" s="5"/>
      <c r="H1188" s="5"/>
      <c r="S1188" s="18"/>
      <c r="T1188" s="14"/>
      <c r="U1188" s="3"/>
      <c r="X1188" s="5"/>
    </row>
    <row r="1189" spans="1:24" ht="9.75">
      <c r="A1189" s="5"/>
      <c r="H1189" s="5"/>
      <c r="S1189" s="18"/>
      <c r="T1189" s="14"/>
      <c r="U1189" s="3"/>
      <c r="X1189" s="5"/>
    </row>
    <row r="1190" spans="1:24" ht="9.75">
      <c r="A1190" s="5"/>
      <c r="H1190" s="5"/>
      <c r="S1190" s="18"/>
      <c r="T1190" s="14"/>
      <c r="U1190" s="3"/>
      <c r="X1190" s="5"/>
    </row>
    <row r="1191" spans="1:24" ht="9.75">
      <c r="A1191" s="5"/>
      <c r="H1191" s="5"/>
      <c r="S1191" s="18"/>
      <c r="T1191" s="14"/>
      <c r="U1191" s="3"/>
      <c r="X1191" s="5"/>
    </row>
    <row r="1192" spans="1:24" ht="9.75">
      <c r="A1192" s="5"/>
      <c r="H1192" s="5"/>
      <c r="S1192" s="18"/>
      <c r="T1192" s="14"/>
      <c r="U1192" s="3"/>
      <c r="X1192" s="5"/>
    </row>
    <row r="1193" spans="1:24" ht="9.75">
      <c r="A1193" s="5"/>
      <c r="H1193" s="5"/>
      <c r="S1193" s="18"/>
      <c r="T1193" s="14"/>
      <c r="U1193" s="3"/>
      <c r="X1193" s="5"/>
    </row>
    <row r="1194" spans="1:24" ht="9.75">
      <c r="A1194" s="5"/>
      <c r="H1194" s="5"/>
      <c r="S1194" s="18"/>
      <c r="T1194" s="14"/>
      <c r="U1194" s="3"/>
      <c r="X1194" s="5"/>
    </row>
    <row r="1195" spans="1:24" ht="9.75">
      <c r="A1195" s="5"/>
      <c r="H1195" s="5"/>
      <c r="S1195" s="18"/>
      <c r="T1195" s="14"/>
      <c r="U1195" s="3"/>
      <c r="X1195" s="5"/>
    </row>
    <row r="1196" spans="1:24" ht="9.75">
      <c r="A1196" s="5"/>
      <c r="H1196" s="5"/>
      <c r="S1196" s="18"/>
      <c r="T1196" s="14"/>
      <c r="U1196" s="3"/>
      <c r="X1196" s="5"/>
    </row>
    <row r="1197" spans="1:24" ht="9.75">
      <c r="A1197" s="5"/>
      <c r="H1197" s="5"/>
      <c r="S1197" s="18"/>
      <c r="T1197" s="14"/>
      <c r="U1197" s="3"/>
      <c r="X1197" s="5"/>
    </row>
    <row r="1198" spans="1:24" ht="9.75">
      <c r="A1198" s="5"/>
      <c r="H1198" s="5"/>
      <c r="S1198" s="18"/>
      <c r="T1198" s="14"/>
      <c r="U1198" s="3"/>
      <c r="X1198" s="5"/>
    </row>
    <row r="1199" spans="1:24" ht="9.75">
      <c r="A1199" s="5"/>
      <c r="H1199" s="5"/>
      <c r="S1199" s="18"/>
      <c r="T1199" s="14"/>
      <c r="U1199" s="3"/>
      <c r="X1199" s="5"/>
    </row>
    <row r="1200" spans="1:24" ht="9.75">
      <c r="A1200" s="5"/>
      <c r="H1200" s="5"/>
      <c r="S1200" s="18"/>
      <c r="T1200" s="14"/>
      <c r="U1200" s="3"/>
      <c r="X1200" s="5"/>
    </row>
    <row r="1201" spans="1:24" ht="9.75">
      <c r="A1201" s="5"/>
      <c r="H1201" s="5"/>
      <c r="S1201" s="18"/>
      <c r="T1201" s="14"/>
      <c r="U1201" s="3"/>
      <c r="X1201" s="5"/>
    </row>
    <row r="1202" spans="1:24" ht="9.75">
      <c r="A1202" s="5"/>
      <c r="H1202" s="5"/>
      <c r="S1202" s="18"/>
      <c r="T1202" s="14"/>
      <c r="U1202" s="3"/>
      <c r="X1202" s="5"/>
    </row>
    <row r="1203" spans="1:24" ht="9.75">
      <c r="A1203" s="5"/>
      <c r="H1203" s="5"/>
      <c r="S1203" s="18"/>
      <c r="T1203" s="14"/>
      <c r="U1203" s="3"/>
      <c r="X1203" s="5"/>
    </row>
    <row r="1204" spans="1:24" ht="9.75">
      <c r="A1204" s="5"/>
      <c r="H1204" s="5"/>
      <c r="S1204" s="18"/>
      <c r="T1204" s="14"/>
      <c r="U1204" s="3"/>
      <c r="X1204" s="5"/>
    </row>
    <row r="1205" spans="1:24" ht="9.75">
      <c r="A1205" s="5"/>
      <c r="H1205" s="5"/>
      <c r="S1205" s="18"/>
      <c r="T1205" s="14"/>
      <c r="U1205" s="3"/>
      <c r="X1205" s="5"/>
    </row>
    <row r="1206" spans="1:24" ht="9.75">
      <c r="A1206" s="5"/>
      <c r="H1206" s="5"/>
      <c r="S1206" s="18"/>
      <c r="T1206" s="14"/>
      <c r="U1206" s="3"/>
      <c r="X1206" s="5"/>
    </row>
    <row r="1207" spans="1:24" ht="9.75">
      <c r="A1207" s="5"/>
      <c r="H1207" s="5"/>
      <c r="S1207" s="18"/>
      <c r="T1207" s="14"/>
      <c r="U1207" s="3"/>
      <c r="X1207" s="5"/>
    </row>
    <row r="1208" spans="1:24" ht="9.75">
      <c r="A1208" s="5"/>
      <c r="H1208" s="5"/>
      <c r="S1208" s="18"/>
      <c r="T1208" s="14"/>
      <c r="U1208" s="3"/>
      <c r="X1208" s="5"/>
    </row>
    <row r="1209" spans="1:24" ht="9.75">
      <c r="A1209" s="5"/>
      <c r="H1209" s="5"/>
      <c r="S1209" s="18"/>
      <c r="T1209" s="14"/>
      <c r="U1209" s="3"/>
      <c r="X1209" s="5"/>
    </row>
    <row r="1210" spans="1:24" ht="9.75">
      <c r="A1210" s="5"/>
      <c r="H1210" s="5"/>
      <c r="S1210" s="18"/>
      <c r="T1210" s="14"/>
      <c r="U1210" s="3"/>
      <c r="X1210" s="5"/>
    </row>
    <row r="1211" spans="1:24" ht="9.75">
      <c r="A1211" s="5"/>
      <c r="H1211" s="5"/>
      <c r="S1211" s="18"/>
      <c r="T1211" s="14"/>
      <c r="U1211" s="3"/>
      <c r="X1211" s="5"/>
    </row>
    <row r="1212" spans="1:24" ht="9.75">
      <c r="A1212" s="5"/>
      <c r="H1212" s="5"/>
      <c r="S1212" s="18"/>
      <c r="T1212" s="14"/>
      <c r="U1212" s="3"/>
      <c r="X1212" s="5"/>
    </row>
    <row r="1213" spans="1:24" ht="9.75">
      <c r="A1213" s="5"/>
      <c r="H1213" s="5"/>
      <c r="S1213" s="18"/>
      <c r="T1213" s="14"/>
      <c r="U1213" s="3"/>
      <c r="X1213" s="5"/>
    </row>
    <row r="1214" spans="1:24" ht="9.75">
      <c r="A1214" s="5"/>
      <c r="H1214" s="5"/>
      <c r="S1214" s="18"/>
      <c r="T1214" s="14"/>
      <c r="U1214" s="3"/>
      <c r="X1214" s="5"/>
    </row>
    <row r="1215" spans="1:24" ht="9.75">
      <c r="A1215" s="5"/>
      <c r="H1215" s="5"/>
      <c r="S1215" s="18"/>
      <c r="T1215" s="14"/>
      <c r="U1215" s="3"/>
      <c r="X1215" s="5"/>
    </row>
    <row r="1216" spans="1:24" ht="9.75">
      <c r="A1216" s="5"/>
      <c r="H1216" s="5"/>
      <c r="S1216" s="18"/>
      <c r="T1216" s="14"/>
      <c r="U1216" s="3"/>
      <c r="X1216" s="5"/>
    </row>
    <row r="1217" spans="1:24" ht="9.75">
      <c r="A1217" s="5"/>
      <c r="H1217" s="5"/>
      <c r="S1217" s="18"/>
      <c r="T1217" s="14"/>
      <c r="U1217" s="3"/>
      <c r="X1217" s="5"/>
    </row>
    <row r="1218" spans="1:24" ht="9.75">
      <c r="A1218" s="5"/>
      <c r="H1218" s="5"/>
      <c r="S1218" s="18"/>
      <c r="T1218" s="14"/>
      <c r="U1218" s="3"/>
      <c r="X1218" s="5"/>
    </row>
    <row r="1219" spans="1:24" ht="9.75">
      <c r="A1219" s="5"/>
      <c r="H1219" s="5"/>
      <c r="S1219" s="18"/>
      <c r="T1219" s="14"/>
      <c r="U1219" s="3"/>
      <c r="X1219" s="5"/>
    </row>
    <row r="1220" spans="1:24" ht="9.75">
      <c r="A1220" s="5"/>
      <c r="H1220" s="5"/>
      <c r="S1220" s="18"/>
      <c r="T1220" s="14"/>
      <c r="U1220" s="3"/>
      <c r="X1220" s="5"/>
    </row>
    <row r="1221" spans="1:24" ht="9.75">
      <c r="A1221" s="5"/>
      <c r="H1221" s="5"/>
      <c r="S1221" s="18"/>
      <c r="T1221" s="14"/>
      <c r="U1221" s="3"/>
      <c r="X1221" s="5"/>
    </row>
    <row r="1222" spans="1:24" ht="9.75">
      <c r="A1222" s="5"/>
      <c r="H1222" s="5"/>
      <c r="S1222" s="18"/>
      <c r="T1222" s="14"/>
      <c r="U1222" s="3"/>
      <c r="X1222" s="5"/>
    </row>
    <row r="1223" spans="1:24" ht="9.75">
      <c r="A1223" s="5"/>
      <c r="H1223" s="5"/>
      <c r="S1223" s="18"/>
      <c r="T1223" s="14"/>
      <c r="U1223" s="3"/>
      <c r="X1223" s="5"/>
    </row>
    <row r="1224" spans="1:24" ht="9.75">
      <c r="A1224" s="5"/>
      <c r="H1224" s="5"/>
      <c r="S1224" s="18"/>
      <c r="T1224" s="14"/>
      <c r="U1224" s="3"/>
      <c r="X1224" s="5"/>
    </row>
    <row r="1225" spans="1:24" ht="9.75">
      <c r="A1225" s="5"/>
      <c r="H1225" s="5"/>
      <c r="S1225" s="18"/>
      <c r="T1225" s="14"/>
      <c r="U1225" s="3"/>
      <c r="X1225" s="5"/>
    </row>
    <row r="1226" spans="1:24" ht="9.75">
      <c r="A1226" s="5"/>
      <c r="H1226" s="5"/>
      <c r="S1226" s="18"/>
      <c r="T1226" s="14"/>
      <c r="U1226" s="3"/>
      <c r="X1226" s="5"/>
    </row>
    <row r="1227" spans="1:24" ht="9.75">
      <c r="A1227" s="5"/>
      <c r="H1227" s="5"/>
      <c r="S1227" s="18"/>
      <c r="T1227" s="14"/>
      <c r="U1227" s="3"/>
      <c r="X1227" s="5"/>
    </row>
    <row r="1228" spans="1:24" ht="9.75">
      <c r="A1228" s="5"/>
      <c r="H1228" s="5"/>
      <c r="S1228" s="18"/>
      <c r="T1228" s="14"/>
      <c r="U1228" s="3"/>
      <c r="X1228" s="5"/>
    </row>
    <row r="1229" spans="1:24" ht="9.75">
      <c r="A1229" s="5"/>
      <c r="H1229" s="5"/>
      <c r="S1229" s="18"/>
      <c r="T1229" s="14"/>
      <c r="U1229" s="3"/>
      <c r="X1229" s="5"/>
    </row>
    <row r="1230" spans="1:24" ht="9.75">
      <c r="A1230" s="5"/>
      <c r="H1230" s="5"/>
      <c r="S1230" s="18"/>
      <c r="T1230" s="14"/>
      <c r="U1230" s="3"/>
      <c r="X1230" s="5"/>
    </row>
    <row r="1231" spans="1:24" ht="9.75">
      <c r="A1231" s="5"/>
      <c r="H1231" s="5"/>
      <c r="S1231" s="18"/>
      <c r="T1231" s="14"/>
      <c r="U1231" s="3"/>
      <c r="X1231" s="5"/>
    </row>
    <row r="1232" spans="1:24" ht="9.75">
      <c r="A1232" s="5"/>
      <c r="H1232" s="5"/>
      <c r="S1232" s="18"/>
      <c r="T1232" s="14"/>
      <c r="U1232" s="3"/>
      <c r="X1232" s="5"/>
    </row>
    <row r="1233" spans="1:24" ht="9.75">
      <c r="A1233" s="5"/>
      <c r="H1233" s="5"/>
      <c r="S1233" s="18"/>
      <c r="T1233" s="14"/>
      <c r="U1233" s="3"/>
      <c r="X1233" s="5"/>
    </row>
    <row r="1234" spans="1:24" ht="9.75">
      <c r="A1234" s="5"/>
      <c r="H1234" s="5"/>
      <c r="S1234" s="18"/>
      <c r="T1234" s="14"/>
      <c r="U1234" s="3"/>
      <c r="X1234" s="5"/>
    </row>
    <row r="1235" spans="1:24" ht="9.75">
      <c r="A1235" s="5"/>
      <c r="H1235" s="5"/>
      <c r="S1235" s="18"/>
      <c r="T1235" s="14"/>
      <c r="U1235" s="3"/>
      <c r="X1235" s="5"/>
    </row>
    <row r="1236" spans="1:24" ht="9.75">
      <c r="A1236" s="5"/>
      <c r="H1236" s="5"/>
      <c r="S1236" s="18"/>
      <c r="T1236" s="14"/>
      <c r="U1236" s="3"/>
      <c r="X1236" s="5"/>
    </row>
    <row r="1237" spans="1:24" ht="9.75">
      <c r="A1237" s="5"/>
      <c r="H1237" s="5"/>
      <c r="S1237" s="18"/>
      <c r="T1237" s="14"/>
      <c r="U1237" s="3"/>
      <c r="X1237" s="5"/>
    </row>
    <row r="1238" spans="1:24" ht="9.75">
      <c r="A1238" s="5"/>
      <c r="H1238" s="5"/>
      <c r="S1238" s="18"/>
      <c r="T1238" s="14"/>
      <c r="U1238" s="3"/>
      <c r="X1238" s="5"/>
    </row>
    <row r="1239" spans="1:24" ht="9.75">
      <c r="A1239" s="5"/>
      <c r="H1239" s="5"/>
      <c r="S1239" s="18"/>
      <c r="T1239" s="14"/>
      <c r="U1239" s="3"/>
      <c r="X1239" s="5"/>
    </row>
    <row r="1240" spans="1:24" ht="9.75">
      <c r="A1240" s="5"/>
      <c r="H1240" s="5"/>
      <c r="S1240" s="18"/>
      <c r="T1240" s="14"/>
      <c r="U1240" s="3"/>
      <c r="X1240" s="5"/>
    </row>
    <row r="1241" spans="1:24" ht="9.75">
      <c r="A1241" s="5"/>
      <c r="H1241" s="5"/>
      <c r="S1241" s="18"/>
      <c r="T1241" s="14"/>
      <c r="U1241" s="3"/>
      <c r="X1241" s="5"/>
    </row>
    <row r="1242" spans="1:24" ht="9.75">
      <c r="A1242" s="5"/>
      <c r="H1242" s="5"/>
      <c r="S1242" s="18"/>
      <c r="T1242" s="14"/>
      <c r="U1242" s="3"/>
      <c r="X1242" s="5"/>
    </row>
    <row r="1243" spans="1:24" ht="9.75">
      <c r="A1243" s="5"/>
      <c r="H1243" s="5"/>
      <c r="S1243" s="18"/>
      <c r="T1243" s="14"/>
      <c r="U1243" s="3"/>
      <c r="X1243" s="5"/>
    </row>
    <row r="1244" spans="1:24" ht="9.75">
      <c r="A1244" s="5"/>
      <c r="H1244" s="5"/>
      <c r="S1244" s="18"/>
      <c r="T1244" s="14"/>
      <c r="U1244" s="3"/>
      <c r="X1244" s="5"/>
    </row>
    <row r="1245" spans="1:24" ht="9.75">
      <c r="A1245" s="5"/>
      <c r="H1245" s="5"/>
      <c r="S1245" s="18"/>
      <c r="T1245" s="14"/>
      <c r="U1245" s="3"/>
      <c r="X1245" s="5"/>
    </row>
    <row r="1246" spans="1:24" ht="9.75">
      <c r="A1246" s="5"/>
      <c r="H1246" s="5"/>
      <c r="S1246" s="18"/>
      <c r="T1246" s="14"/>
      <c r="U1246" s="3"/>
      <c r="X1246" s="5"/>
    </row>
    <row r="1247" spans="1:24" ht="9.75">
      <c r="A1247" s="5"/>
      <c r="H1247" s="5"/>
      <c r="S1247" s="18"/>
      <c r="T1247" s="14"/>
      <c r="U1247" s="3"/>
      <c r="X1247" s="5"/>
    </row>
    <row r="1248" spans="1:24" ht="9.75">
      <c r="A1248" s="5"/>
      <c r="H1248" s="5"/>
      <c r="S1248" s="18"/>
      <c r="T1248" s="14"/>
      <c r="U1248" s="3"/>
      <c r="X1248" s="5"/>
    </row>
    <row r="1249" spans="1:24" ht="9.75">
      <c r="A1249" s="5"/>
      <c r="H1249" s="5"/>
      <c r="S1249" s="18"/>
      <c r="T1249" s="14"/>
      <c r="U1249" s="3"/>
      <c r="X1249" s="5"/>
    </row>
    <row r="1250" spans="1:24" ht="9.75">
      <c r="A1250" s="5"/>
      <c r="H1250" s="5"/>
      <c r="S1250" s="18"/>
      <c r="T1250" s="14"/>
      <c r="U1250" s="3"/>
      <c r="X1250" s="5"/>
    </row>
    <row r="1251" spans="1:24" ht="9.75">
      <c r="A1251" s="5"/>
      <c r="H1251" s="5"/>
      <c r="S1251" s="18"/>
      <c r="T1251" s="14"/>
      <c r="U1251" s="3"/>
      <c r="X1251" s="5"/>
    </row>
    <row r="1252" spans="1:24" ht="9.75">
      <c r="A1252" s="5"/>
      <c r="H1252" s="5"/>
      <c r="S1252" s="18"/>
      <c r="T1252" s="14"/>
      <c r="U1252" s="3"/>
      <c r="X1252" s="5"/>
    </row>
    <row r="1253" spans="1:24" ht="9.75">
      <c r="A1253" s="5"/>
      <c r="H1253" s="5"/>
      <c r="S1253" s="18"/>
      <c r="T1253" s="14"/>
      <c r="U1253" s="3"/>
      <c r="X1253" s="5"/>
    </row>
    <row r="1254" spans="1:24" ht="9.75">
      <c r="A1254" s="5"/>
      <c r="H1254" s="5"/>
      <c r="S1254" s="18"/>
      <c r="T1254" s="14"/>
      <c r="U1254" s="3"/>
      <c r="X1254" s="5"/>
    </row>
    <row r="1255" spans="1:24" ht="9.75">
      <c r="A1255" s="5"/>
      <c r="H1255" s="5"/>
      <c r="S1255" s="18"/>
      <c r="T1255" s="14"/>
      <c r="U1255" s="3"/>
      <c r="X1255" s="5"/>
    </row>
    <row r="1256" spans="1:24" ht="9.75">
      <c r="A1256" s="5"/>
      <c r="H1256" s="5"/>
      <c r="S1256" s="18"/>
      <c r="T1256" s="14"/>
      <c r="U1256" s="3"/>
      <c r="X1256" s="5"/>
    </row>
    <row r="1257" spans="1:24" ht="9.75">
      <c r="A1257" s="5"/>
      <c r="H1257" s="5"/>
      <c r="S1257" s="18"/>
      <c r="T1257" s="14"/>
      <c r="U1257" s="3"/>
      <c r="X1257" s="5"/>
    </row>
    <row r="1258" spans="1:24" ht="9.75">
      <c r="A1258" s="5"/>
      <c r="H1258" s="5"/>
      <c r="S1258" s="18"/>
      <c r="T1258" s="14"/>
      <c r="U1258" s="3"/>
      <c r="X1258" s="5"/>
    </row>
    <row r="1259" spans="1:24" ht="9.75">
      <c r="A1259" s="5"/>
      <c r="H1259" s="5"/>
      <c r="S1259" s="18"/>
      <c r="T1259" s="14"/>
      <c r="U1259" s="3"/>
      <c r="X1259" s="5"/>
    </row>
    <row r="1260" spans="1:24" ht="9.75">
      <c r="A1260" s="5"/>
      <c r="H1260" s="5"/>
      <c r="S1260" s="18"/>
      <c r="T1260" s="14"/>
      <c r="U1260" s="3"/>
      <c r="X1260" s="5"/>
    </row>
    <row r="1261" spans="1:24" ht="9.75">
      <c r="A1261" s="5"/>
      <c r="H1261" s="5"/>
      <c r="S1261" s="18"/>
      <c r="T1261" s="14"/>
      <c r="U1261" s="3"/>
      <c r="X1261" s="5"/>
    </row>
    <row r="1262" spans="1:24" ht="9.75">
      <c r="A1262" s="5"/>
      <c r="H1262" s="5"/>
      <c r="S1262" s="18"/>
      <c r="T1262" s="14"/>
      <c r="U1262" s="3"/>
      <c r="X1262" s="5"/>
    </row>
    <row r="1263" spans="1:24" ht="9.75">
      <c r="A1263" s="5"/>
      <c r="H1263" s="5"/>
      <c r="S1263" s="18"/>
      <c r="T1263" s="14"/>
      <c r="U1263" s="3"/>
      <c r="X1263" s="5"/>
    </row>
    <row r="1264" spans="1:24" ht="9.75">
      <c r="A1264" s="5"/>
      <c r="H1264" s="5"/>
      <c r="S1264" s="18"/>
      <c r="T1264" s="14"/>
      <c r="U1264" s="3"/>
      <c r="X1264" s="5"/>
    </row>
    <row r="1265" spans="1:24" ht="9.75">
      <c r="A1265" s="5"/>
      <c r="H1265" s="5"/>
      <c r="S1265" s="18"/>
      <c r="T1265" s="14"/>
      <c r="U1265" s="3"/>
      <c r="X1265" s="5"/>
    </row>
    <row r="1266" spans="1:24" ht="9.75">
      <c r="A1266" s="5"/>
      <c r="H1266" s="5"/>
      <c r="S1266" s="18"/>
      <c r="T1266" s="14"/>
      <c r="U1266" s="3"/>
      <c r="X1266" s="5"/>
    </row>
    <row r="1267" spans="1:24" ht="9.75">
      <c r="A1267" s="5"/>
      <c r="H1267" s="5"/>
      <c r="S1267" s="18"/>
      <c r="T1267" s="14"/>
      <c r="U1267" s="3"/>
      <c r="X1267" s="5"/>
    </row>
    <row r="1268" spans="1:24" ht="9.75">
      <c r="A1268" s="5"/>
      <c r="H1268" s="5"/>
      <c r="S1268" s="18"/>
      <c r="T1268" s="14"/>
      <c r="U1268" s="3"/>
      <c r="X1268" s="5"/>
    </row>
    <row r="1269" spans="1:24" ht="9.75">
      <c r="A1269" s="5"/>
      <c r="H1269" s="5"/>
      <c r="S1269" s="18"/>
      <c r="T1269" s="14"/>
      <c r="U1269" s="3"/>
      <c r="X1269" s="5"/>
    </row>
    <row r="1270" spans="1:24" ht="9.75">
      <c r="A1270" s="5"/>
      <c r="H1270" s="5"/>
      <c r="S1270" s="18"/>
      <c r="T1270" s="14"/>
      <c r="U1270" s="3"/>
      <c r="X1270" s="5"/>
    </row>
    <row r="1271" spans="1:24" ht="9.75">
      <c r="A1271" s="5"/>
      <c r="H1271" s="5"/>
      <c r="S1271" s="18"/>
      <c r="T1271" s="14"/>
      <c r="U1271" s="3"/>
      <c r="X1271" s="5"/>
    </row>
    <row r="1272" spans="1:24" ht="9.75">
      <c r="A1272" s="5"/>
      <c r="H1272" s="5"/>
      <c r="S1272" s="18"/>
      <c r="T1272" s="14"/>
      <c r="U1272" s="3"/>
      <c r="X1272" s="5"/>
    </row>
    <row r="1273" spans="1:24" ht="9.75">
      <c r="A1273" s="5"/>
      <c r="H1273" s="5"/>
      <c r="S1273" s="18"/>
      <c r="T1273" s="14"/>
      <c r="U1273" s="3"/>
      <c r="X1273" s="5"/>
    </row>
    <row r="1274" spans="1:24" ht="9.75">
      <c r="A1274" s="5"/>
      <c r="H1274" s="5"/>
      <c r="S1274" s="18"/>
      <c r="T1274" s="14"/>
      <c r="U1274" s="3"/>
      <c r="X1274" s="5"/>
    </row>
    <row r="1275" spans="1:24" ht="9.75">
      <c r="A1275" s="5"/>
      <c r="H1275" s="5"/>
      <c r="S1275" s="18"/>
      <c r="T1275" s="14"/>
      <c r="U1275" s="3"/>
      <c r="X1275" s="5"/>
    </row>
    <row r="1276" spans="1:24" ht="9.75">
      <c r="A1276" s="5"/>
      <c r="H1276" s="5"/>
      <c r="S1276" s="18"/>
      <c r="T1276" s="14"/>
      <c r="U1276" s="3"/>
      <c r="X1276" s="5"/>
    </row>
    <row r="1277" spans="1:24" ht="9.75">
      <c r="A1277" s="5"/>
      <c r="H1277" s="5"/>
      <c r="S1277" s="18"/>
      <c r="T1277" s="14"/>
      <c r="U1277" s="3"/>
      <c r="X1277" s="5"/>
    </row>
    <row r="1278" spans="1:24" ht="9.75">
      <c r="A1278" s="5"/>
      <c r="H1278" s="5"/>
      <c r="S1278" s="18"/>
      <c r="T1278" s="14"/>
      <c r="U1278" s="3"/>
      <c r="X1278" s="5"/>
    </row>
    <row r="1279" spans="1:24" ht="9.75">
      <c r="A1279" s="5"/>
      <c r="H1279" s="5"/>
      <c r="S1279" s="18"/>
      <c r="T1279" s="14"/>
      <c r="U1279" s="3"/>
      <c r="X1279" s="5"/>
    </row>
    <row r="1280" spans="1:24" ht="9.75">
      <c r="A1280" s="5"/>
      <c r="H1280" s="5"/>
      <c r="S1280" s="18"/>
      <c r="T1280" s="14"/>
      <c r="U1280" s="3"/>
      <c r="X1280" s="5"/>
    </row>
    <row r="1281" spans="1:24" ht="9.75">
      <c r="A1281" s="5"/>
      <c r="H1281" s="5"/>
      <c r="S1281" s="18"/>
      <c r="T1281" s="14"/>
      <c r="U1281" s="3"/>
      <c r="X1281" s="5"/>
    </row>
    <row r="1282" spans="1:24" ht="9.75">
      <c r="A1282" s="5"/>
      <c r="H1282" s="5"/>
      <c r="S1282" s="18"/>
      <c r="T1282" s="14"/>
      <c r="U1282" s="3"/>
      <c r="X1282" s="5"/>
    </row>
    <row r="1283" spans="1:24" ht="9.75">
      <c r="A1283" s="5"/>
      <c r="H1283" s="5"/>
      <c r="S1283" s="18"/>
      <c r="T1283" s="14"/>
      <c r="U1283" s="3"/>
      <c r="X1283" s="5"/>
    </row>
    <row r="1284" spans="1:24" ht="9.75">
      <c r="A1284" s="5"/>
      <c r="H1284" s="5"/>
      <c r="S1284" s="18"/>
      <c r="T1284" s="14"/>
      <c r="U1284" s="3"/>
      <c r="X1284" s="5"/>
    </row>
    <row r="1285" spans="1:24" ht="9.75">
      <c r="A1285" s="5"/>
      <c r="H1285" s="5"/>
      <c r="S1285" s="18"/>
      <c r="T1285" s="14"/>
      <c r="U1285" s="3"/>
      <c r="X1285" s="5"/>
    </row>
    <row r="1286" spans="1:24" ht="9.75">
      <c r="A1286" s="5"/>
      <c r="H1286" s="5"/>
      <c r="S1286" s="18"/>
      <c r="T1286" s="14"/>
      <c r="U1286" s="3"/>
      <c r="X1286" s="5"/>
    </row>
    <row r="1287" spans="1:24" ht="9.75">
      <c r="A1287" s="5"/>
      <c r="H1287" s="5"/>
      <c r="S1287" s="18"/>
      <c r="T1287" s="14"/>
      <c r="U1287" s="3"/>
      <c r="X1287" s="5"/>
    </row>
    <row r="1288" spans="1:24" ht="9.75">
      <c r="A1288" s="5"/>
      <c r="H1288" s="5"/>
      <c r="S1288" s="18"/>
      <c r="T1288" s="14"/>
      <c r="U1288" s="3"/>
      <c r="X1288" s="5"/>
    </row>
    <row r="1289" spans="1:24" ht="9.75">
      <c r="A1289" s="5"/>
      <c r="H1289" s="5"/>
      <c r="S1289" s="18"/>
      <c r="T1289" s="14"/>
      <c r="U1289" s="3"/>
      <c r="X1289" s="5"/>
    </row>
    <row r="1290" spans="1:24" ht="9.75">
      <c r="A1290" s="5"/>
      <c r="H1290" s="5"/>
      <c r="S1290" s="18"/>
      <c r="T1290" s="14"/>
      <c r="U1290" s="3"/>
      <c r="X1290" s="5"/>
    </row>
    <row r="1291" spans="1:24" ht="9.75">
      <c r="A1291" s="5"/>
      <c r="H1291" s="5"/>
      <c r="S1291" s="18"/>
      <c r="T1291" s="14"/>
      <c r="U1291" s="3"/>
      <c r="X1291" s="5"/>
    </row>
    <row r="1292" spans="1:24" ht="9.75">
      <c r="A1292" s="5"/>
      <c r="H1292" s="5"/>
      <c r="S1292" s="18"/>
      <c r="T1292" s="14"/>
      <c r="U1292" s="3"/>
      <c r="X1292" s="5"/>
    </row>
    <row r="1293" spans="1:24" ht="9.75">
      <c r="A1293" s="5"/>
      <c r="H1293" s="5"/>
      <c r="S1293" s="18"/>
      <c r="T1293" s="14"/>
      <c r="U1293" s="3"/>
      <c r="X1293" s="5"/>
    </row>
    <row r="1294" spans="1:24" ht="9.75">
      <c r="A1294" s="5"/>
      <c r="H1294" s="5"/>
      <c r="S1294" s="18"/>
      <c r="T1294" s="14"/>
      <c r="U1294" s="3"/>
      <c r="X1294" s="5"/>
    </row>
    <row r="1295" spans="1:24" ht="9.75">
      <c r="A1295" s="5"/>
      <c r="H1295" s="5"/>
      <c r="S1295" s="18"/>
      <c r="T1295" s="14"/>
      <c r="U1295" s="3"/>
      <c r="X1295" s="5"/>
    </row>
    <row r="1296" spans="1:24" ht="9.75">
      <c r="A1296" s="5"/>
      <c r="H1296" s="5"/>
      <c r="S1296" s="18"/>
      <c r="T1296" s="14"/>
      <c r="U1296" s="3"/>
      <c r="X1296" s="5"/>
    </row>
    <row r="1297" spans="1:24" ht="9.75">
      <c r="A1297" s="5"/>
      <c r="H1297" s="5"/>
      <c r="S1297" s="18"/>
      <c r="T1297" s="14"/>
      <c r="U1297" s="3"/>
      <c r="X1297" s="5"/>
    </row>
    <row r="1298" spans="1:24" ht="9.75">
      <c r="A1298" s="5"/>
      <c r="H1298" s="5"/>
      <c r="S1298" s="18"/>
      <c r="T1298" s="14"/>
      <c r="U1298" s="3"/>
      <c r="X1298" s="5"/>
    </row>
    <row r="1299" spans="1:24" ht="9.75">
      <c r="A1299" s="5"/>
      <c r="H1299" s="5"/>
      <c r="S1299" s="18"/>
      <c r="T1299" s="14"/>
      <c r="U1299" s="3"/>
      <c r="X1299" s="5"/>
    </row>
    <row r="1300" spans="1:24" ht="9.75">
      <c r="A1300" s="5"/>
      <c r="H1300" s="5"/>
      <c r="S1300" s="18"/>
      <c r="T1300" s="14"/>
      <c r="U1300" s="3"/>
      <c r="X1300" s="5"/>
    </row>
    <row r="1301" spans="1:24" ht="9.75">
      <c r="A1301" s="5"/>
      <c r="H1301" s="5"/>
      <c r="S1301" s="18"/>
      <c r="T1301" s="14"/>
      <c r="U1301" s="3"/>
      <c r="X1301" s="5"/>
    </row>
    <row r="1302" spans="1:24" ht="9.75">
      <c r="A1302" s="5"/>
      <c r="H1302" s="5"/>
      <c r="S1302" s="18"/>
      <c r="T1302" s="14"/>
      <c r="U1302" s="3"/>
      <c r="X1302" s="5"/>
    </row>
    <row r="1303" spans="1:24" ht="9.75">
      <c r="A1303" s="5"/>
      <c r="H1303" s="5"/>
      <c r="S1303" s="18"/>
      <c r="T1303" s="14"/>
      <c r="U1303" s="3"/>
      <c r="X1303" s="5"/>
    </row>
    <row r="1304" spans="1:24" ht="9.75">
      <c r="A1304" s="5"/>
      <c r="H1304" s="5"/>
      <c r="S1304" s="18"/>
      <c r="T1304" s="14"/>
      <c r="U1304" s="3"/>
      <c r="X1304" s="5"/>
    </row>
    <row r="1305" spans="1:24" ht="9.75">
      <c r="A1305" s="5"/>
      <c r="H1305" s="5"/>
      <c r="S1305" s="18"/>
      <c r="T1305" s="14"/>
      <c r="U1305" s="3"/>
      <c r="X1305" s="5"/>
    </row>
    <row r="1306" spans="1:24" ht="9.75">
      <c r="A1306" s="5"/>
      <c r="H1306" s="5"/>
      <c r="S1306" s="18"/>
      <c r="T1306" s="14"/>
      <c r="U1306" s="3"/>
      <c r="X1306" s="5"/>
    </row>
    <row r="1307" spans="1:24" ht="9.75">
      <c r="A1307" s="5"/>
      <c r="H1307" s="5"/>
      <c r="S1307" s="18"/>
      <c r="T1307" s="14"/>
      <c r="U1307" s="3"/>
      <c r="X1307" s="5"/>
    </row>
    <row r="1308" spans="1:24" ht="9.75">
      <c r="A1308" s="5"/>
      <c r="H1308" s="5"/>
      <c r="S1308" s="18"/>
      <c r="T1308" s="14"/>
      <c r="U1308" s="3"/>
      <c r="X1308" s="5"/>
    </row>
    <row r="1309" spans="1:24" ht="9.75">
      <c r="A1309" s="5"/>
      <c r="H1309" s="5"/>
      <c r="S1309" s="18"/>
      <c r="T1309" s="14"/>
      <c r="U1309" s="3"/>
      <c r="X1309" s="5"/>
    </row>
    <row r="1310" spans="1:24" ht="9.75">
      <c r="A1310" s="5"/>
      <c r="H1310" s="5"/>
      <c r="S1310" s="18"/>
      <c r="T1310" s="14"/>
      <c r="U1310" s="3"/>
      <c r="X1310" s="5"/>
    </row>
    <row r="1311" spans="1:24" ht="9.75">
      <c r="A1311" s="5"/>
      <c r="H1311" s="5"/>
      <c r="S1311" s="18"/>
      <c r="T1311" s="14"/>
      <c r="U1311" s="3"/>
      <c r="X1311" s="5"/>
    </row>
    <row r="1312" spans="1:24" ht="9.75">
      <c r="A1312" s="5"/>
      <c r="H1312" s="5"/>
      <c r="S1312" s="18"/>
      <c r="T1312" s="14"/>
      <c r="U1312" s="3"/>
      <c r="X1312" s="5"/>
    </row>
    <row r="1313" spans="1:24" ht="9.75">
      <c r="A1313" s="5"/>
      <c r="H1313" s="5"/>
      <c r="S1313" s="18"/>
      <c r="T1313" s="14"/>
      <c r="U1313" s="3"/>
      <c r="X1313" s="5"/>
    </row>
    <row r="1314" spans="1:24" ht="9.75">
      <c r="A1314" s="5"/>
      <c r="H1314" s="5"/>
      <c r="S1314" s="18"/>
      <c r="T1314" s="14"/>
      <c r="U1314" s="3"/>
      <c r="X1314" s="5"/>
    </row>
    <row r="1315" spans="1:24" ht="9.75">
      <c r="A1315" s="5"/>
      <c r="H1315" s="5"/>
      <c r="S1315" s="18"/>
      <c r="T1315" s="14"/>
      <c r="U1315" s="3"/>
      <c r="X1315" s="5"/>
    </row>
    <row r="1316" spans="1:24" ht="9.75">
      <c r="A1316" s="5"/>
      <c r="H1316" s="5"/>
      <c r="S1316" s="18"/>
      <c r="T1316" s="14"/>
      <c r="U1316" s="3"/>
      <c r="X1316" s="5"/>
    </row>
    <row r="1317" spans="1:24" ht="9.75">
      <c r="A1317" s="5"/>
      <c r="H1317" s="5"/>
      <c r="S1317" s="18"/>
      <c r="T1317" s="14"/>
      <c r="U1317" s="3"/>
      <c r="X1317" s="5"/>
    </row>
    <row r="1318" spans="1:24" ht="9.75">
      <c r="A1318" s="5"/>
      <c r="H1318" s="5"/>
      <c r="S1318" s="18"/>
      <c r="T1318" s="14"/>
      <c r="U1318" s="3"/>
      <c r="X1318" s="5"/>
    </row>
    <row r="1319" spans="1:24" ht="9.75">
      <c r="A1319" s="5"/>
      <c r="H1319" s="5"/>
      <c r="S1319" s="18"/>
      <c r="T1319" s="14"/>
      <c r="U1319" s="3"/>
      <c r="X1319" s="5"/>
    </row>
    <row r="1320" spans="1:24" ht="9.75">
      <c r="A1320" s="5"/>
      <c r="H1320" s="5"/>
      <c r="S1320" s="18"/>
      <c r="T1320" s="14"/>
      <c r="U1320" s="3"/>
      <c r="X1320" s="5"/>
    </row>
    <row r="1321" spans="1:24" ht="9.75">
      <c r="A1321" s="5"/>
      <c r="H1321" s="5"/>
      <c r="S1321" s="18"/>
      <c r="T1321" s="14"/>
      <c r="U1321" s="3"/>
      <c r="X1321" s="5"/>
    </row>
    <row r="1322" spans="1:24" ht="9.75">
      <c r="A1322" s="5"/>
      <c r="H1322" s="5"/>
      <c r="S1322" s="18"/>
      <c r="T1322" s="14"/>
      <c r="U1322" s="3"/>
      <c r="X1322" s="5"/>
    </row>
    <row r="1323" spans="1:24" ht="9.75">
      <c r="A1323" s="5"/>
      <c r="H1323" s="5"/>
      <c r="S1323" s="18"/>
      <c r="T1323" s="14"/>
      <c r="U1323" s="3"/>
      <c r="X1323" s="5"/>
    </row>
    <row r="1324" spans="1:24" ht="9.75">
      <c r="A1324" s="5"/>
      <c r="H1324" s="5"/>
      <c r="S1324" s="18"/>
      <c r="T1324" s="14"/>
      <c r="U1324" s="3"/>
      <c r="X1324" s="5"/>
    </row>
    <row r="1325" spans="1:24" ht="9.75">
      <c r="A1325" s="5"/>
      <c r="H1325" s="5"/>
      <c r="S1325" s="18"/>
      <c r="T1325" s="14"/>
      <c r="U1325" s="3"/>
      <c r="X1325" s="5"/>
    </row>
    <row r="1326" spans="1:24" ht="9.75">
      <c r="A1326" s="5"/>
      <c r="H1326" s="5"/>
      <c r="S1326" s="18"/>
      <c r="T1326" s="14"/>
      <c r="U1326" s="3"/>
      <c r="X1326" s="5"/>
    </row>
    <row r="1327" spans="1:24" ht="9.75">
      <c r="A1327" s="5"/>
      <c r="H1327" s="5"/>
      <c r="S1327" s="18"/>
      <c r="T1327" s="14"/>
      <c r="U1327" s="3"/>
      <c r="X1327" s="5"/>
    </row>
    <row r="1328" spans="1:24" ht="9.75">
      <c r="A1328" s="5"/>
      <c r="H1328" s="5"/>
      <c r="S1328" s="18"/>
      <c r="T1328" s="14"/>
      <c r="U1328" s="3"/>
      <c r="X1328" s="5"/>
    </row>
    <row r="1329" spans="1:24" ht="9.75">
      <c r="A1329" s="5"/>
      <c r="H1329" s="5"/>
      <c r="S1329" s="18"/>
      <c r="T1329" s="14"/>
      <c r="U1329" s="3"/>
      <c r="X1329" s="5"/>
    </row>
    <row r="1330" spans="1:24" ht="9.75">
      <c r="A1330" s="5"/>
      <c r="H1330" s="5"/>
      <c r="S1330" s="18"/>
      <c r="T1330" s="14"/>
      <c r="U1330" s="3"/>
      <c r="X1330" s="5"/>
    </row>
    <row r="1331" spans="1:24" ht="9.75">
      <c r="A1331" s="5"/>
      <c r="H1331" s="5"/>
      <c r="S1331" s="18"/>
      <c r="T1331" s="14"/>
      <c r="U1331" s="3"/>
      <c r="X1331" s="5"/>
    </row>
    <row r="1332" spans="1:24" ht="9.75">
      <c r="A1332" s="5"/>
      <c r="H1332" s="5"/>
      <c r="S1332" s="18"/>
      <c r="T1332" s="14"/>
      <c r="U1332" s="3"/>
      <c r="X1332" s="5"/>
    </row>
    <row r="1333" spans="1:24" ht="9.75">
      <c r="A1333" s="5"/>
      <c r="H1333" s="5"/>
      <c r="S1333" s="18"/>
      <c r="T1333" s="14"/>
      <c r="U1333" s="3"/>
      <c r="X1333" s="5"/>
    </row>
    <row r="1334" spans="1:24" ht="9.75">
      <c r="A1334" s="5"/>
      <c r="H1334" s="5"/>
      <c r="S1334" s="18"/>
      <c r="T1334" s="14"/>
      <c r="U1334" s="3"/>
      <c r="X1334" s="5"/>
    </row>
    <row r="1335" spans="1:24" ht="9.75">
      <c r="A1335" s="5"/>
      <c r="H1335" s="5"/>
      <c r="S1335" s="18"/>
      <c r="T1335" s="14"/>
      <c r="U1335" s="3"/>
      <c r="X1335" s="5"/>
    </row>
    <row r="1336" spans="1:24" ht="9.75">
      <c r="A1336" s="5"/>
      <c r="H1336" s="5"/>
      <c r="S1336" s="18"/>
      <c r="T1336" s="14"/>
      <c r="U1336" s="3"/>
      <c r="X1336" s="5"/>
    </row>
    <row r="1337" spans="1:24" ht="9.75">
      <c r="A1337" s="5"/>
      <c r="H1337" s="5"/>
      <c r="S1337" s="18"/>
      <c r="T1337" s="14"/>
      <c r="U1337" s="3"/>
      <c r="X1337" s="5"/>
    </row>
    <row r="1338" spans="1:24" ht="9.75">
      <c r="A1338" s="5"/>
      <c r="H1338" s="5"/>
      <c r="S1338" s="18"/>
      <c r="T1338" s="14"/>
      <c r="U1338" s="3"/>
      <c r="X1338" s="5"/>
    </row>
    <row r="1339" spans="1:24" ht="9.75">
      <c r="A1339" s="5"/>
      <c r="H1339" s="5"/>
      <c r="S1339" s="18"/>
      <c r="T1339" s="14"/>
      <c r="U1339" s="3"/>
      <c r="X1339" s="5"/>
    </row>
    <row r="1340" spans="1:24" ht="9.75">
      <c r="A1340" s="5"/>
      <c r="H1340" s="5"/>
      <c r="S1340" s="18"/>
      <c r="T1340" s="14"/>
      <c r="U1340" s="3"/>
      <c r="X1340" s="5"/>
    </row>
    <row r="1341" spans="1:24" ht="9.75">
      <c r="A1341" s="5"/>
      <c r="H1341" s="5"/>
      <c r="S1341" s="18"/>
      <c r="T1341" s="14"/>
      <c r="U1341" s="3"/>
      <c r="X1341" s="5"/>
    </row>
    <row r="1342" spans="1:24" ht="9.75">
      <c r="A1342" s="5"/>
      <c r="H1342" s="5"/>
      <c r="S1342" s="18"/>
      <c r="T1342" s="14"/>
      <c r="U1342" s="3"/>
      <c r="X1342" s="5"/>
    </row>
    <row r="1343" spans="1:24" ht="9.75">
      <c r="A1343" s="5"/>
      <c r="H1343" s="5"/>
      <c r="S1343" s="18"/>
      <c r="T1343" s="14"/>
      <c r="U1343" s="3"/>
      <c r="X1343" s="5"/>
    </row>
    <row r="1344" spans="1:24" ht="9.75">
      <c r="A1344" s="5"/>
      <c r="H1344" s="5"/>
      <c r="S1344" s="18"/>
      <c r="T1344" s="14"/>
      <c r="U1344" s="3"/>
      <c r="X1344" s="5"/>
    </row>
    <row r="1345" spans="1:24" ht="9.75">
      <c r="A1345" s="5"/>
      <c r="H1345" s="5"/>
      <c r="S1345" s="18"/>
      <c r="T1345" s="14"/>
      <c r="U1345" s="3"/>
      <c r="X1345" s="5"/>
    </row>
    <row r="1346" spans="1:24" ht="9.75">
      <c r="A1346" s="5"/>
      <c r="H1346" s="5"/>
      <c r="S1346" s="18"/>
      <c r="T1346" s="14"/>
      <c r="U1346" s="3"/>
      <c r="X1346" s="5"/>
    </row>
    <row r="1347" spans="1:24" ht="9.75">
      <c r="A1347" s="5"/>
      <c r="H1347" s="5"/>
      <c r="S1347" s="18"/>
      <c r="T1347" s="14"/>
      <c r="U1347" s="3"/>
      <c r="X1347" s="5"/>
    </row>
    <row r="1348" spans="1:24" ht="9.75">
      <c r="A1348" s="5"/>
      <c r="H1348" s="5"/>
      <c r="S1348" s="18"/>
      <c r="T1348" s="14"/>
      <c r="U1348" s="3"/>
      <c r="X1348" s="5"/>
    </row>
    <row r="1349" spans="1:24" ht="9.75">
      <c r="A1349" s="5"/>
      <c r="H1349" s="5"/>
      <c r="S1349" s="18"/>
      <c r="T1349" s="14"/>
      <c r="U1349" s="3"/>
      <c r="X1349" s="5"/>
    </row>
    <row r="1350" spans="1:24" ht="9.75">
      <c r="A1350" s="5"/>
      <c r="H1350" s="5"/>
      <c r="S1350" s="18"/>
      <c r="T1350" s="14"/>
      <c r="U1350" s="3"/>
      <c r="X1350" s="5"/>
    </row>
    <row r="1351" spans="1:24" ht="9.75">
      <c r="A1351" s="5"/>
      <c r="H1351" s="5"/>
      <c r="S1351" s="18"/>
      <c r="T1351" s="14"/>
      <c r="U1351" s="3"/>
      <c r="X1351" s="5"/>
    </row>
    <row r="1352" spans="1:24" ht="9.75">
      <c r="A1352" s="5"/>
      <c r="H1352" s="5"/>
      <c r="S1352" s="18"/>
      <c r="T1352" s="14"/>
      <c r="U1352" s="3"/>
      <c r="X1352" s="5"/>
    </row>
    <row r="1353" spans="1:24" ht="9.75">
      <c r="A1353" s="5"/>
      <c r="H1353" s="5"/>
      <c r="S1353" s="18"/>
      <c r="T1353" s="14"/>
      <c r="U1353" s="3"/>
      <c r="X1353" s="5"/>
    </row>
    <row r="1354" spans="1:24" ht="9.75">
      <c r="A1354" s="5"/>
      <c r="H1354" s="5"/>
      <c r="S1354" s="18"/>
      <c r="T1354" s="14"/>
      <c r="U1354" s="3"/>
      <c r="X1354" s="5"/>
    </row>
    <row r="1355" spans="1:24" ht="9.75">
      <c r="A1355" s="5"/>
      <c r="H1355" s="5"/>
      <c r="S1355" s="18"/>
      <c r="T1355" s="14"/>
      <c r="U1355" s="3"/>
      <c r="X1355" s="5"/>
    </row>
    <row r="1356" spans="1:24" ht="9.75">
      <c r="A1356" s="5"/>
      <c r="H1356" s="5"/>
      <c r="S1356" s="18"/>
      <c r="T1356" s="14"/>
      <c r="U1356" s="3"/>
      <c r="X1356" s="5"/>
    </row>
    <row r="1357" spans="1:24" ht="9.75">
      <c r="A1357" s="5"/>
      <c r="H1357" s="5"/>
      <c r="S1357" s="18"/>
      <c r="T1357" s="14"/>
      <c r="U1357" s="3"/>
      <c r="X1357" s="5"/>
    </row>
    <row r="1358" spans="1:24" ht="9.75">
      <c r="A1358" s="5"/>
      <c r="H1358" s="5"/>
      <c r="S1358" s="18"/>
      <c r="T1358" s="14"/>
      <c r="U1358" s="3"/>
      <c r="X1358" s="5"/>
    </row>
    <row r="1359" spans="1:24" ht="9.75">
      <c r="A1359" s="5"/>
      <c r="H1359" s="5"/>
      <c r="S1359" s="18"/>
      <c r="T1359" s="14"/>
      <c r="U1359" s="3"/>
      <c r="X1359" s="5"/>
    </row>
    <row r="1360" spans="1:24" ht="9.75">
      <c r="A1360" s="5"/>
      <c r="H1360" s="5"/>
      <c r="S1360" s="18"/>
      <c r="T1360" s="14"/>
      <c r="U1360" s="3"/>
      <c r="X1360" s="5"/>
    </row>
    <row r="1361" spans="1:24" ht="9.75">
      <c r="A1361" s="5"/>
      <c r="H1361" s="5"/>
      <c r="S1361" s="18"/>
      <c r="T1361" s="14"/>
      <c r="U1361" s="3"/>
      <c r="X1361" s="5"/>
    </row>
    <row r="1362" spans="1:24" ht="9.75">
      <c r="A1362" s="5"/>
      <c r="H1362" s="5"/>
      <c r="S1362" s="18"/>
      <c r="T1362" s="14"/>
      <c r="U1362" s="3"/>
      <c r="X1362" s="5"/>
    </row>
    <row r="1363" spans="1:24" ht="9.75">
      <c r="A1363" s="5"/>
      <c r="H1363" s="5"/>
      <c r="S1363" s="18"/>
      <c r="T1363" s="14"/>
      <c r="U1363" s="3"/>
      <c r="X1363" s="5"/>
    </row>
    <row r="1364" spans="1:24" ht="9.75">
      <c r="A1364" s="5"/>
      <c r="H1364" s="5"/>
      <c r="S1364" s="18"/>
      <c r="T1364" s="14"/>
      <c r="U1364" s="3"/>
      <c r="X1364" s="5"/>
    </row>
    <row r="1365" spans="1:24" ht="9.75">
      <c r="A1365" s="5"/>
      <c r="H1365" s="5"/>
      <c r="S1365" s="18"/>
      <c r="T1365" s="14"/>
      <c r="U1365" s="3"/>
      <c r="X1365" s="5"/>
    </row>
    <row r="1366" spans="1:24" ht="9.75">
      <c r="A1366" s="5"/>
      <c r="H1366" s="5"/>
      <c r="S1366" s="18"/>
      <c r="T1366" s="14"/>
      <c r="U1366" s="3"/>
      <c r="X1366" s="5"/>
    </row>
    <row r="1367" spans="1:24" ht="9.75">
      <c r="A1367" s="5"/>
      <c r="H1367" s="5"/>
      <c r="S1367" s="18"/>
      <c r="T1367" s="14"/>
      <c r="U1367" s="3"/>
      <c r="X1367" s="5"/>
    </row>
    <row r="1368" spans="1:24" ht="9.75">
      <c r="A1368" s="5"/>
      <c r="H1368" s="5"/>
      <c r="S1368" s="18"/>
      <c r="T1368" s="14"/>
      <c r="U1368" s="3"/>
      <c r="X1368" s="5"/>
    </row>
    <row r="1369" spans="1:24" ht="9.75">
      <c r="A1369" s="5"/>
      <c r="H1369" s="5"/>
      <c r="S1369" s="18"/>
      <c r="T1369" s="14"/>
      <c r="U1369" s="3"/>
      <c r="X1369" s="5"/>
    </row>
    <row r="1370" spans="1:24" ht="9.75">
      <c r="A1370" s="5"/>
      <c r="H1370" s="5"/>
      <c r="S1370" s="18"/>
      <c r="T1370" s="14"/>
      <c r="U1370" s="3"/>
      <c r="X1370" s="5"/>
    </row>
    <row r="1371" spans="1:24" ht="9.75">
      <c r="A1371" s="5"/>
      <c r="H1371" s="5"/>
      <c r="S1371" s="18"/>
      <c r="T1371" s="14"/>
      <c r="U1371" s="3"/>
      <c r="X1371" s="5"/>
    </row>
    <row r="1372" spans="1:24" ht="9.75">
      <c r="A1372" s="5"/>
      <c r="H1372" s="5"/>
      <c r="S1372" s="18"/>
      <c r="T1372" s="14"/>
      <c r="U1372" s="3"/>
      <c r="X1372" s="5"/>
    </row>
    <row r="1373" spans="1:24" ht="9.75">
      <c r="A1373" s="5"/>
      <c r="H1373" s="5"/>
      <c r="S1373" s="18"/>
      <c r="T1373" s="14"/>
      <c r="U1373" s="3"/>
      <c r="X1373" s="5"/>
    </row>
    <row r="1374" spans="1:24" ht="9.75">
      <c r="A1374" s="5"/>
      <c r="H1374" s="5"/>
      <c r="S1374" s="18"/>
      <c r="T1374" s="14"/>
      <c r="U1374" s="3"/>
      <c r="X1374" s="5"/>
    </row>
    <row r="1375" spans="1:24" ht="9.75">
      <c r="A1375" s="5"/>
      <c r="H1375" s="5"/>
      <c r="S1375" s="18"/>
      <c r="T1375" s="14"/>
      <c r="U1375" s="3"/>
      <c r="X1375" s="5"/>
    </row>
    <row r="1376" spans="1:24" ht="9.75">
      <c r="A1376" s="5"/>
      <c r="H1376" s="5"/>
      <c r="S1376" s="18"/>
      <c r="T1376" s="14"/>
      <c r="U1376" s="3"/>
      <c r="X1376" s="5"/>
    </row>
    <row r="1377" spans="1:24" ht="9.75">
      <c r="A1377" s="5"/>
      <c r="H1377" s="5"/>
      <c r="S1377" s="18"/>
      <c r="T1377" s="14"/>
      <c r="U1377" s="3"/>
      <c r="X1377" s="5"/>
    </row>
    <row r="1378" spans="1:24" ht="9.75">
      <c r="A1378" s="5"/>
      <c r="H1378" s="5"/>
      <c r="S1378" s="18"/>
      <c r="T1378" s="14"/>
      <c r="U1378" s="3"/>
      <c r="X1378" s="5"/>
    </row>
    <row r="1379" spans="1:24" ht="9.75">
      <c r="A1379" s="5"/>
      <c r="H1379" s="5"/>
      <c r="S1379" s="18"/>
      <c r="T1379" s="14"/>
      <c r="U1379" s="3"/>
      <c r="X1379" s="5"/>
    </row>
    <row r="1380" spans="1:24" ht="9.75">
      <c r="A1380" s="5"/>
      <c r="H1380" s="5"/>
      <c r="S1380" s="18"/>
      <c r="T1380" s="14"/>
      <c r="U1380" s="3"/>
      <c r="X1380" s="5"/>
    </row>
    <row r="1381" spans="1:24" ht="9.75">
      <c r="A1381" s="5"/>
      <c r="H1381" s="5"/>
      <c r="S1381" s="18"/>
      <c r="T1381" s="14"/>
      <c r="U1381" s="3"/>
      <c r="X1381" s="5"/>
    </row>
    <row r="1382" spans="1:24" ht="9.75">
      <c r="A1382" s="5"/>
      <c r="H1382" s="5"/>
      <c r="S1382" s="18"/>
      <c r="T1382" s="14"/>
      <c r="U1382" s="3"/>
      <c r="X1382" s="5"/>
    </row>
    <row r="1383" spans="1:24" ht="9.75">
      <c r="A1383" s="5"/>
      <c r="H1383" s="5"/>
      <c r="S1383" s="18"/>
      <c r="T1383" s="14"/>
      <c r="U1383" s="3"/>
      <c r="X1383" s="5"/>
    </row>
    <row r="1384" spans="1:24" ht="9.75">
      <c r="A1384" s="5"/>
      <c r="H1384" s="5"/>
      <c r="S1384" s="18"/>
      <c r="T1384" s="14"/>
      <c r="U1384" s="3"/>
      <c r="X1384" s="5"/>
    </row>
    <row r="1385" spans="1:24" ht="9.75">
      <c r="A1385" s="5"/>
      <c r="H1385" s="5"/>
      <c r="S1385" s="18"/>
      <c r="T1385" s="14"/>
      <c r="U1385" s="3"/>
      <c r="X1385" s="5"/>
    </row>
    <row r="1386" spans="1:24" ht="9.75">
      <c r="A1386" s="5"/>
      <c r="H1386" s="5"/>
      <c r="S1386" s="18"/>
      <c r="T1386" s="14"/>
      <c r="U1386" s="3"/>
      <c r="X1386" s="5"/>
    </row>
    <row r="1387" spans="1:24" ht="9.75">
      <c r="A1387" s="5"/>
      <c r="H1387" s="5"/>
      <c r="S1387" s="18"/>
      <c r="T1387" s="14"/>
      <c r="U1387" s="3"/>
      <c r="X1387" s="5"/>
    </row>
    <row r="1388" spans="1:24" ht="9.75">
      <c r="A1388" s="5"/>
      <c r="H1388" s="5"/>
      <c r="S1388" s="18"/>
      <c r="T1388" s="14"/>
      <c r="U1388" s="3"/>
      <c r="X1388" s="5"/>
    </row>
    <row r="1389" spans="1:24" ht="9.75">
      <c r="A1389" s="5"/>
      <c r="H1389" s="5"/>
      <c r="S1389" s="18"/>
      <c r="T1389" s="14"/>
      <c r="U1389" s="3"/>
      <c r="X1389" s="5"/>
    </row>
    <row r="1390" spans="1:24" ht="9.75">
      <c r="A1390" s="5"/>
      <c r="H1390" s="5"/>
      <c r="S1390" s="18"/>
      <c r="T1390" s="14"/>
      <c r="U1390" s="3"/>
      <c r="X1390" s="5"/>
    </row>
    <row r="1391" spans="1:24" ht="9.75">
      <c r="A1391" s="5"/>
      <c r="H1391" s="5"/>
      <c r="S1391" s="18"/>
      <c r="T1391" s="14"/>
      <c r="U1391" s="3"/>
      <c r="X1391" s="5"/>
    </row>
    <row r="1392" spans="1:24" ht="9.75">
      <c r="A1392" s="5"/>
      <c r="H1392" s="5"/>
      <c r="S1392" s="18"/>
      <c r="T1392" s="14"/>
      <c r="U1392" s="3"/>
      <c r="X1392" s="5"/>
    </row>
    <row r="1393" spans="1:24" ht="9.75">
      <c r="A1393" s="5"/>
      <c r="H1393" s="5"/>
      <c r="S1393" s="18"/>
      <c r="T1393" s="14"/>
      <c r="U1393" s="3"/>
      <c r="X1393" s="5"/>
    </row>
    <row r="1394" spans="1:24" ht="9.75">
      <c r="A1394" s="5"/>
      <c r="H1394" s="5"/>
      <c r="S1394" s="18"/>
      <c r="T1394" s="14"/>
      <c r="U1394" s="3"/>
      <c r="X1394" s="5"/>
    </row>
    <row r="1395" spans="1:24" ht="9.75">
      <c r="A1395" s="5"/>
      <c r="H1395" s="5"/>
      <c r="S1395" s="18"/>
      <c r="T1395" s="14"/>
      <c r="U1395" s="3"/>
      <c r="X1395" s="5"/>
    </row>
    <row r="1396" spans="1:24" ht="9.75">
      <c r="A1396" s="5"/>
      <c r="H1396" s="5"/>
      <c r="S1396" s="18"/>
      <c r="T1396" s="14"/>
      <c r="U1396" s="3"/>
      <c r="X1396" s="5"/>
    </row>
    <row r="1397" spans="1:24" ht="9.75">
      <c r="A1397" s="5"/>
      <c r="H1397" s="5"/>
      <c r="S1397" s="18"/>
      <c r="T1397" s="14"/>
      <c r="U1397" s="3"/>
      <c r="X1397" s="5"/>
    </row>
    <row r="1398" spans="1:24" ht="9.75">
      <c r="A1398" s="5"/>
      <c r="H1398" s="5"/>
      <c r="S1398" s="18"/>
      <c r="T1398" s="14"/>
      <c r="U1398" s="3"/>
      <c r="X1398" s="5"/>
    </row>
    <row r="1399" spans="1:24" ht="9.75">
      <c r="A1399" s="5"/>
      <c r="H1399" s="5"/>
      <c r="S1399" s="18"/>
      <c r="T1399" s="14"/>
      <c r="U1399" s="3"/>
      <c r="X1399" s="5"/>
    </row>
    <row r="1400" spans="1:24" ht="9.75">
      <c r="A1400" s="5"/>
      <c r="H1400" s="5"/>
      <c r="S1400" s="18"/>
      <c r="T1400" s="14"/>
      <c r="U1400" s="3"/>
      <c r="X1400" s="5"/>
    </row>
    <row r="1401" spans="1:24" ht="9.75">
      <c r="A1401" s="5"/>
      <c r="H1401" s="5"/>
      <c r="S1401" s="18"/>
      <c r="T1401" s="14"/>
      <c r="U1401" s="3"/>
      <c r="X1401" s="5"/>
    </row>
    <row r="1402" spans="1:24" ht="9.75">
      <c r="A1402" s="5"/>
      <c r="H1402" s="5"/>
      <c r="S1402" s="18"/>
      <c r="T1402" s="14"/>
      <c r="U1402" s="3"/>
      <c r="X1402" s="5"/>
    </row>
    <row r="1403" spans="1:24" ht="9.75">
      <c r="A1403" s="5"/>
      <c r="H1403" s="5"/>
      <c r="S1403" s="18"/>
      <c r="T1403" s="14"/>
      <c r="U1403" s="3"/>
      <c r="X1403" s="5"/>
    </row>
    <row r="1404" spans="1:24" ht="9.75">
      <c r="A1404" s="5"/>
      <c r="H1404" s="5"/>
      <c r="S1404" s="18"/>
      <c r="T1404" s="14"/>
      <c r="U1404" s="3"/>
      <c r="X1404" s="5"/>
    </row>
    <row r="1405" spans="1:24" ht="9.75">
      <c r="A1405" s="5"/>
      <c r="H1405" s="5"/>
      <c r="S1405" s="18"/>
      <c r="T1405" s="14"/>
      <c r="U1405" s="3"/>
      <c r="X1405" s="5"/>
    </row>
    <row r="1406" spans="1:24" ht="9.75">
      <c r="A1406" s="5"/>
      <c r="H1406" s="5"/>
      <c r="S1406" s="18"/>
      <c r="T1406" s="14"/>
      <c r="U1406" s="3"/>
      <c r="X1406" s="5"/>
    </row>
    <row r="1407" spans="1:24" ht="9.75">
      <c r="A1407" s="5"/>
      <c r="H1407" s="5"/>
      <c r="S1407" s="18"/>
      <c r="T1407" s="14"/>
      <c r="U1407" s="3"/>
      <c r="X1407" s="5"/>
    </row>
    <row r="1408" spans="1:24" ht="9.75">
      <c r="A1408" s="5"/>
      <c r="H1408" s="5"/>
      <c r="S1408" s="18"/>
      <c r="T1408" s="14"/>
      <c r="U1408" s="3"/>
      <c r="X1408" s="5"/>
    </row>
    <row r="1409" spans="1:24" ht="9.75">
      <c r="A1409" s="5"/>
      <c r="H1409" s="5"/>
      <c r="S1409" s="18"/>
      <c r="T1409" s="14"/>
      <c r="U1409" s="3"/>
      <c r="X1409" s="5"/>
    </row>
    <row r="1410" spans="1:24" ht="9.75">
      <c r="A1410" s="5"/>
      <c r="H1410" s="5"/>
      <c r="S1410" s="18"/>
      <c r="T1410" s="14"/>
      <c r="U1410" s="3"/>
      <c r="X1410" s="5"/>
    </row>
    <row r="1411" spans="1:24" ht="9.75">
      <c r="A1411" s="5"/>
      <c r="H1411" s="5"/>
      <c r="S1411" s="18"/>
      <c r="T1411" s="14"/>
      <c r="U1411" s="3"/>
      <c r="X1411" s="5"/>
    </row>
    <row r="1412" spans="1:24" ht="9.75">
      <c r="A1412" s="5"/>
      <c r="H1412" s="5"/>
      <c r="S1412" s="18"/>
      <c r="T1412" s="14"/>
      <c r="U1412" s="3"/>
      <c r="X1412" s="5"/>
    </row>
    <row r="1413" spans="1:24" ht="9.75">
      <c r="A1413" s="5"/>
      <c r="H1413" s="5"/>
      <c r="S1413" s="18"/>
      <c r="T1413" s="14"/>
      <c r="U1413" s="3"/>
      <c r="X1413" s="5"/>
    </row>
    <row r="1414" spans="1:24" ht="9.75">
      <c r="A1414" s="5"/>
      <c r="H1414" s="5"/>
      <c r="S1414" s="18"/>
      <c r="T1414" s="14"/>
      <c r="U1414" s="3"/>
      <c r="X1414" s="5"/>
    </row>
    <row r="1415" spans="1:24" ht="9.75">
      <c r="A1415" s="5"/>
      <c r="H1415" s="5"/>
      <c r="S1415" s="18"/>
      <c r="T1415" s="14"/>
      <c r="U1415" s="3"/>
      <c r="X1415" s="5"/>
    </row>
    <row r="1416" spans="1:24" ht="9.75">
      <c r="A1416" s="5"/>
      <c r="H1416" s="5"/>
      <c r="S1416" s="18"/>
      <c r="T1416" s="14"/>
      <c r="U1416" s="3"/>
      <c r="X1416" s="5"/>
    </row>
    <row r="1417" spans="1:24" ht="9.75">
      <c r="A1417" s="5"/>
      <c r="H1417" s="5"/>
      <c r="S1417" s="18"/>
      <c r="T1417" s="14"/>
      <c r="U1417" s="3"/>
      <c r="X1417" s="5"/>
    </row>
    <row r="1418" spans="1:24" ht="9.75">
      <c r="A1418" s="5"/>
      <c r="H1418" s="5"/>
      <c r="S1418" s="18"/>
      <c r="T1418" s="14"/>
      <c r="U1418" s="3"/>
      <c r="X1418" s="5"/>
    </row>
    <row r="1419" spans="1:24" ht="9.75">
      <c r="A1419" s="5"/>
      <c r="H1419" s="5"/>
      <c r="S1419" s="18"/>
      <c r="T1419" s="14"/>
      <c r="U1419" s="3"/>
      <c r="X1419" s="5"/>
    </row>
    <row r="1420" spans="1:24" ht="9.75">
      <c r="A1420" s="5"/>
      <c r="H1420" s="5"/>
      <c r="S1420" s="18"/>
      <c r="T1420" s="14"/>
      <c r="U1420" s="3"/>
      <c r="X1420" s="5"/>
    </row>
    <row r="1421" spans="1:24" ht="9.75">
      <c r="A1421" s="5"/>
      <c r="H1421" s="5"/>
      <c r="S1421" s="18"/>
      <c r="T1421" s="14"/>
      <c r="U1421" s="3"/>
      <c r="X1421" s="5"/>
    </row>
    <row r="1422" spans="1:24" ht="9.75">
      <c r="A1422" s="5"/>
      <c r="H1422" s="5"/>
      <c r="S1422" s="18"/>
      <c r="T1422" s="14"/>
      <c r="U1422" s="3"/>
      <c r="X1422" s="5"/>
    </row>
    <row r="1423" spans="1:24" ht="9.75">
      <c r="A1423" s="5"/>
      <c r="H1423" s="5"/>
      <c r="S1423" s="18"/>
      <c r="T1423" s="14"/>
      <c r="U1423" s="3"/>
      <c r="X1423" s="5"/>
    </row>
    <row r="1424" spans="1:24" ht="9.75">
      <c r="A1424" s="5"/>
      <c r="H1424" s="5"/>
      <c r="S1424" s="18"/>
      <c r="T1424" s="14"/>
      <c r="U1424" s="3"/>
      <c r="X1424" s="5"/>
    </row>
    <row r="1425" spans="1:24" ht="9.75">
      <c r="A1425" s="5"/>
      <c r="H1425" s="5"/>
      <c r="S1425" s="18"/>
      <c r="T1425" s="14"/>
      <c r="U1425" s="3"/>
      <c r="X1425" s="5"/>
    </row>
    <row r="1426" spans="1:24" ht="9.75">
      <c r="A1426" s="5"/>
      <c r="H1426" s="5"/>
      <c r="S1426" s="18"/>
      <c r="T1426" s="14"/>
      <c r="U1426" s="3"/>
      <c r="X1426" s="5"/>
    </row>
    <row r="1427" spans="1:24" ht="9.75">
      <c r="A1427" s="5"/>
      <c r="H1427" s="5"/>
      <c r="S1427" s="18"/>
      <c r="T1427" s="14"/>
      <c r="U1427" s="3"/>
      <c r="X1427" s="5"/>
    </row>
    <row r="1428" spans="1:24" ht="9.75">
      <c r="A1428" s="5"/>
      <c r="H1428" s="5"/>
      <c r="S1428" s="18"/>
      <c r="T1428" s="14"/>
      <c r="U1428" s="3"/>
      <c r="X1428" s="5"/>
    </row>
    <row r="1429" spans="1:24" ht="9.75">
      <c r="A1429" s="5"/>
      <c r="H1429" s="5"/>
      <c r="S1429" s="18"/>
      <c r="T1429" s="14"/>
      <c r="U1429" s="3"/>
      <c r="X1429" s="5"/>
    </row>
    <row r="1430" spans="1:24" ht="9.75">
      <c r="A1430" s="5"/>
      <c r="H1430" s="5"/>
      <c r="S1430" s="18"/>
      <c r="T1430" s="14"/>
      <c r="U1430" s="3"/>
      <c r="X1430" s="5"/>
    </row>
    <row r="1431" spans="1:24" ht="9.75">
      <c r="A1431" s="5"/>
      <c r="H1431" s="5"/>
      <c r="S1431" s="18"/>
      <c r="T1431" s="14"/>
      <c r="U1431" s="3"/>
      <c r="X1431" s="5"/>
    </row>
    <row r="1432" spans="1:24" ht="9.75">
      <c r="A1432" s="5"/>
      <c r="H1432" s="5"/>
      <c r="S1432" s="18"/>
      <c r="T1432" s="14"/>
      <c r="U1432" s="3"/>
      <c r="X1432" s="5"/>
    </row>
    <row r="1433" spans="1:24" ht="9.75">
      <c r="A1433" s="5"/>
      <c r="H1433" s="5"/>
      <c r="S1433" s="18"/>
      <c r="T1433" s="14"/>
      <c r="U1433" s="3"/>
      <c r="X1433" s="5"/>
    </row>
    <row r="1434" spans="1:24" ht="9.75">
      <c r="A1434" s="5"/>
      <c r="H1434" s="5"/>
      <c r="S1434" s="18"/>
      <c r="T1434" s="14"/>
      <c r="U1434" s="3"/>
      <c r="X1434" s="5"/>
    </row>
    <row r="1435" spans="1:24" ht="9.75">
      <c r="A1435" s="5"/>
      <c r="H1435" s="5"/>
      <c r="S1435" s="18"/>
      <c r="T1435" s="14"/>
      <c r="U1435" s="3"/>
      <c r="X1435" s="5"/>
    </row>
    <row r="1436" spans="1:24" ht="9.75">
      <c r="A1436" s="5"/>
      <c r="H1436" s="5"/>
      <c r="S1436" s="18"/>
      <c r="T1436" s="14"/>
      <c r="U1436" s="3"/>
      <c r="X1436" s="5"/>
    </row>
    <row r="1437" spans="1:24" ht="9.75">
      <c r="A1437" s="5"/>
      <c r="H1437" s="5"/>
      <c r="S1437" s="18"/>
      <c r="T1437" s="14"/>
      <c r="U1437" s="3"/>
      <c r="X1437" s="5"/>
    </row>
    <row r="1438" spans="1:24" ht="9.75">
      <c r="A1438" s="5"/>
      <c r="H1438" s="5"/>
      <c r="S1438" s="18"/>
      <c r="T1438" s="14"/>
      <c r="U1438" s="3"/>
      <c r="X1438" s="5"/>
    </row>
    <row r="1439" spans="1:24" ht="9.75">
      <c r="A1439" s="5"/>
      <c r="H1439" s="5"/>
      <c r="S1439" s="18"/>
      <c r="T1439" s="14"/>
      <c r="U1439" s="3"/>
      <c r="X1439" s="5"/>
    </row>
    <row r="1440" spans="1:24" ht="9.75">
      <c r="A1440" s="5"/>
      <c r="H1440" s="5"/>
      <c r="S1440" s="18"/>
      <c r="T1440" s="14"/>
      <c r="U1440" s="3"/>
      <c r="X1440" s="5"/>
    </row>
    <row r="1441" spans="1:24" ht="9.75">
      <c r="A1441" s="5"/>
      <c r="H1441" s="5"/>
      <c r="S1441" s="18"/>
      <c r="T1441" s="14"/>
      <c r="U1441" s="3"/>
      <c r="X1441" s="5"/>
    </row>
    <row r="1442" spans="1:24" ht="9.75">
      <c r="A1442" s="5"/>
      <c r="H1442" s="5"/>
      <c r="S1442" s="18"/>
      <c r="T1442" s="14"/>
      <c r="U1442" s="3"/>
      <c r="X1442" s="5"/>
    </row>
    <row r="1443" spans="1:24" ht="9.75">
      <c r="A1443" s="5"/>
      <c r="H1443" s="5"/>
      <c r="S1443" s="18"/>
      <c r="T1443" s="14"/>
      <c r="U1443" s="3"/>
      <c r="X1443" s="5"/>
    </row>
    <row r="1444" spans="1:24" ht="9.75">
      <c r="A1444" s="5"/>
      <c r="H1444" s="5"/>
      <c r="S1444" s="18"/>
      <c r="T1444" s="14"/>
      <c r="U1444" s="3"/>
      <c r="X1444" s="5"/>
    </row>
    <row r="1445" spans="1:24" ht="9.75">
      <c r="A1445" s="5"/>
      <c r="H1445" s="5"/>
      <c r="S1445" s="18"/>
      <c r="T1445" s="14"/>
      <c r="U1445" s="3"/>
      <c r="X1445" s="5"/>
    </row>
    <row r="1446" spans="1:24" ht="9.75">
      <c r="A1446" s="5"/>
      <c r="H1446" s="5"/>
      <c r="S1446" s="18"/>
      <c r="T1446" s="14"/>
      <c r="U1446" s="3"/>
      <c r="X1446" s="5"/>
    </row>
    <row r="1447" spans="1:24" ht="9.75">
      <c r="A1447" s="5"/>
      <c r="H1447" s="5"/>
      <c r="S1447" s="18"/>
      <c r="T1447" s="14"/>
      <c r="U1447" s="3"/>
      <c r="X1447" s="5"/>
    </row>
    <row r="1448" spans="1:24" ht="9.75">
      <c r="A1448" s="5"/>
      <c r="H1448" s="5"/>
      <c r="S1448" s="18"/>
      <c r="T1448" s="14"/>
      <c r="U1448" s="3"/>
      <c r="X1448" s="5"/>
    </row>
    <row r="1449" spans="1:24" ht="9.75">
      <c r="A1449" s="5"/>
      <c r="H1449" s="5"/>
      <c r="S1449" s="18"/>
      <c r="T1449" s="14"/>
      <c r="U1449" s="3"/>
      <c r="X1449" s="5"/>
    </row>
    <row r="1450" spans="1:24" ht="9.75">
      <c r="A1450" s="5"/>
      <c r="H1450" s="5"/>
      <c r="S1450" s="18"/>
      <c r="T1450" s="14"/>
      <c r="U1450" s="3"/>
      <c r="X1450" s="5"/>
    </row>
    <row r="1451" spans="1:24" ht="9.75">
      <c r="A1451" s="5"/>
      <c r="H1451" s="5"/>
      <c r="S1451" s="18"/>
      <c r="T1451" s="14"/>
      <c r="U1451" s="3"/>
      <c r="X1451" s="5"/>
    </row>
    <row r="1452" spans="1:24" ht="9.75">
      <c r="A1452" s="5"/>
      <c r="H1452" s="5"/>
      <c r="S1452" s="18"/>
      <c r="T1452" s="14"/>
      <c r="U1452" s="3"/>
      <c r="X1452" s="5"/>
    </row>
    <row r="1453" spans="1:24" ht="9.75">
      <c r="A1453" s="5"/>
      <c r="H1453" s="5"/>
      <c r="S1453" s="18"/>
      <c r="T1453" s="14"/>
      <c r="U1453" s="3"/>
      <c r="X1453" s="5"/>
    </row>
    <row r="1454" spans="1:24" ht="9.75">
      <c r="A1454" s="5"/>
      <c r="H1454" s="5"/>
      <c r="S1454" s="18"/>
      <c r="T1454" s="14"/>
      <c r="U1454" s="3"/>
      <c r="X1454" s="5"/>
    </row>
    <row r="1455" spans="1:24" ht="9.75">
      <c r="A1455" s="5"/>
      <c r="H1455" s="5"/>
      <c r="S1455" s="18"/>
      <c r="T1455" s="14"/>
      <c r="U1455" s="3"/>
      <c r="X1455" s="5"/>
    </row>
    <row r="1456" spans="1:24" ht="9.75">
      <c r="A1456" s="5"/>
      <c r="H1456" s="5"/>
      <c r="S1456" s="18"/>
      <c r="T1456" s="14"/>
      <c r="U1456" s="3"/>
      <c r="X1456" s="5"/>
    </row>
    <row r="1457" spans="1:24" ht="9.75">
      <c r="A1457" s="5"/>
      <c r="H1457" s="5"/>
      <c r="S1457" s="18"/>
      <c r="T1457" s="14"/>
      <c r="U1457" s="3"/>
      <c r="X1457" s="5"/>
    </row>
    <row r="1458" spans="1:24" ht="9.75">
      <c r="A1458" s="5"/>
      <c r="H1458" s="5"/>
      <c r="S1458" s="18"/>
      <c r="T1458" s="14"/>
      <c r="U1458" s="3"/>
      <c r="X1458" s="5"/>
    </row>
    <row r="1459" spans="1:24" ht="9.75">
      <c r="A1459" s="5"/>
      <c r="H1459" s="5"/>
      <c r="S1459" s="18"/>
      <c r="T1459" s="14"/>
      <c r="U1459" s="3"/>
      <c r="X1459" s="5"/>
    </row>
    <row r="1460" spans="1:24" ht="9.75">
      <c r="A1460" s="5"/>
      <c r="H1460" s="5"/>
      <c r="S1460" s="18"/>
      <c r="T1460" s="14"/>
      <c r="U1460" s="3"/>
      <c r="X1460" s="5"/>
    </row>
    <row r="1461" spans="1:24" ht="9.75">
      <c r="A1461" s="5"/>
      <c r="H1461" s="5"/>
      <c r="S1461" s="18"/>
      <c r="T1461" s="14"/>
      <c r="U1461" s="3"/>
      <c r="X1461" s="5"/>
    </row>
    <row r="1462" spans="1:24" ht="9.75">
      <c r="A1462" s="5"/>
      <c r="H1462" s="5"/>
      <c r="S1462" s="18"/>
      <c r="T1462" s="14"/>
      <c r="U1462" s="3"/>
      <c r="X1462" s="5"/>
    </row>
    <row r="1463" spans="1:24" ht="9.75">
      <c r="A1463" s="5"/>
      <c r="H1463" s="5"/>
      <c r="S1463" s="18"/>
      <c r="T1463" s="14"/>
      <c r="U1463" s="3"/>
      <c r="X1463" s="5"/>
    </row>
    <row r="1464" spans="1:24" ht="9.75">
      <c r="A1464" s="5"/>
      <c r="H1464" s="5"/>
      <c r="S1464" s="18"/>
      <c r="T1464" s="14"/>
      <c r="U1464" s="3"/>
      <c r="X1464" s="5"/>
    </row>
    <row r="1465" spans="1:24" ht="9.75">
      <c r="A1465" s="5"/>
      <c r="H1465" s="5"/>
      <c r="S1465" s="18"/>
      <c r="T1465" s="14"/>
      <c r="U1465" s="3"/>
      <c r="X1465" s="5"/>
    </row>
    <row r="1466" spans="1:24" ht="9.75">
      <c r="A1466" s="5"/>
      <c r="H1466" s="5"/>
      <c r="S1466" s="18"/>
      <c r="T1466" s="14"/>
      <c r="U1466" s="3"/>
      <c r="X1466" s="5"/>
    </row>
    <row r="1467" spans="1:24" ht="9.75">
      <c r="A1467" s="5"/>
      <c r="H1467" s="5"/>
      <c r="S1467" s="18"/>
      <c r="T1467" s="14"/>
      <c r="U1467" s="3"/>
      <c r="X1467" s="5"/>
    </row>
    <row r="1468" spans="1:24" ht="9.75">
      <c r="A1468" s="5"/>
      <c r="H1468" s="5"/>
      <c r="S1468" s="18"/>
      <c r="T1468" s="14"/>
      <c r="U1468" s="3"/>
      <c r="X1468" s="5"/>
    </row>
    <row r="1469" spans="1:24" ht="9.75">
      <c r="A1469" s="5"/>
      <c r="H1469" s="5"/>
      <c r="S1469" s="18"/>
      <c r="T1469" s="14"/>
      <c r="U1469" s="3"/>
      <c r="X1469" s="5"/>
    </row>
    <row r="1470" spans="1:24" ht="9.75">
      <c r="A1470" s="5"/>
      <c r="H1470" s="5"/>
      <c r="S1470" s="18"/>
      <c r="T1470" s="14"/>
      <c r="U1470" s="3"/>
      <c r="X1470" s="5"/>
    </row>
    <row r="1471" spans="1:24" ht="9.75">
      <c r="A1471" s="5"/>
      <c r="H1471" s="5"/>
      <c r="S1471" s="18"/>
      <c r="T1471" s="14"/>
      <c r="U1471" s="3"/>
      <c r="X1471" s="5"/>
    </row>
    <row r="1472" spans="1:24" ht="9.75">
      <c r="A1472" s="5"/>
      <c r="H1472" s="5"/>
      <c r="S1472" s="18"/>
      <c r="T1472" s="14"/>
      <c r="U1472" s="3"/>
      <c r="X1472" s="5"/>
    </row>
    <row r="1473" spans="1:24" ht="9.75">
      <c r="A1473" s="5"/>
      <c r="H1473" s="5"/>
      <c r="S1473" s="18"/>
      <c r="T1473" s="14"/>
      <c r="U1473" s="3"/>
      <c r="X1473" s="5"/>
    </row>
    <row r="1474" spans="1:24" ht="9.75">
      <c r="A1474" s="5"/>
      <c r="H1474" s="5"/>
      <c r="S1474" s="18"/>
      <c r="T1474" s="14"/>
      <c r="U1474" s="3"/>
      <c r="X1474" s="5"/>
    </row>
    <row r="1475" spans="1:24" ht="9.75">
      <c r="A1475" s="5"/>
      <c r="H1475" s="5"/>
      <c r="S1475" s="18"/>
      <c r="T1475" s="14"/>
      <c r="U1475" s="3"/>
      <c r="X1475" s="5"/>
    </row>
    <row r="1476" spans="1:24" ht="9.75">
      <c r="A1476" s="5"/>
      <c r="H1476" s="5"/>
      <c r="S1476" s="18"/>
      <c r="T1476" s="14"/>
      <c r="U1476" s="3"/>
      <c r="X1476" s="5"/>
    </row>
    <row r="1477" spans="1:24" ht="9.75">
      <c r="A1477" s="5"/>
      <c r="H1477" s="5"/>
      <c r="S1477" s="18"/>
      <c r="T1477" s="14"/>
      <c r="U1477" s="3"/>
      <c r="X1477" s="5"/>
    </row>
    <row r="1478" spans="1:24" ht="9.75">
      <c r="A1478" s="5"/>
      <c r="H1478" s="5"/>
      <c r="S1478" s="18"/>
      <c r="T1478" s="14"/>
      <c r="U1478" s="3"/>
      <c r="X1478" s="5"/>
    </row>
    <row r="1479" spans="1:24" ht="9.75">
      <c r="A1479" s="5"/>
      <c r="H1479" s="5"/>
      <c r="S1479" s="18"/>
      <c r="T1479" s="14"/>
      <c r="U1479" s="3"/>
      <c r="X1479" s="5"/>
    </row>
    <row r="1480" spans="1:24" ht="9.75">
      <c r="A1480" s="5"/>
      <c r="H1480" s="5"/>
      <c r="S1480" s="18"/>
      <c r="T1480" s="14"/>
      <c r="U1480" s="3"/>
      <c r="X1480" s="5"/>
    </row>
    <row r="1481" spans="1:24" ht="9.75">
      <c r="A1481" s="5"/>
      <c r="H1481" s="5"/>
      <c r="S1481" s="18"/>
      <c r="T1481" s="14"/>
      <c r="U1481" s="3"/>
      <c r="X1481" s="5"/>
    </row>
    <row r="1482" spans="1:24" ht="9.75">
      <c r="A1482" s="5"/>
      <c r="H1482" s="5"/>
      <c r="S1482" s="18"/>
      <c r="T1482" s="14"/>
      <c r="U1482" s="3"/>
      <c r="X1482" s="5"/>
    </row>
    <row r="1483" spans="1:24" ht="9.75">
      <c r="A1483" s="5"/>
      <c r="H1483" s="5"/>
      <c r="S1483" s="18"/>
      <c r="T1483" s="14"/>
      <c r="U1483" s="3"/>
      <c r="X1483" s="5"/>
    </row>
    <row r="1484" spans="1:24" ht="9.75">
      <c r="A1484" s="5"/>
      <c r="H1484" s="5"/>
      <c r="S1484" s="18"/>
      <c r="T1484" s="14"/>
      <c r="U1484" s="3"/>
      <c r="X1484" s="5"/>
    </row>
    <row r="1485" spans="1:24" ht="9.75">
      <c r="A1485" s="5"/>
      <c r="H1485" s="5"/>
      <c r="S1485" s="18"/>
      <c r="T1485" s="14"/>
      <c r="U1485" s="3"/>
      <c r="X1485" s="5"/>
    </row>
    <row r="1486" spans="1:24" ht="9.75">
      <c r="A1486" s="5"/>
      <c r="H1486" s="5"/>
      <c r="S1486" s="18"/>
      <c r="T1486" s="14"/>
      <c r="U1486" s="3"/>
      <c r="X1486" s="5"/>
    </row>
    <row r="1487" spans="1:24" ht="9.75">
      <c r="A1487" s="5"/>
      <c r="H1487" s="5"/>
      <c r="S1487" s="18"/>
      <c r="T1487" s="14"/>
      <c r="U1487" s="3"/>
      <c r="X1487" s="5"/>
    </row>
    <row r="1488" spans="1:24" ht="9.75">
      <c r="A1488" s="5"/>
      <c r="H1488" s="5"/>
      <c r="S1488" s="18"/>
      <c r="T1488" s="14"/>
      <c r="U1488" s="3"/>
      <c r="X1488" s="5"/>
    </row>
    <row r="1489" spans="1:24" ht="9.75">
      <c r="A1489" s="5"/>
      <c r="H1489" s="5"/>
      <c r="S1489" s="18"/>
      <c r="T1489" s="14"/>
      <c r="U1489" s="3"/>
      <c r="X1489" s="5"/>
    </row>
    <row r="1490" spans="1:24" ht="9.75">
      <c r="A1490" s="5"/>
      <c r="H1490" s="5"/>
      <c r="S1490" s="18"/>
      <c r="T1490" s="14"/>
      <c r="U1490" s="3"/>
      <c r="X1490" s="5"/>
    </row>
    <row r="1491" spans="1:24" ht="9.75">
      <c r="A1491" s="5"/>
      <c r="H1491" s="5"/>
      <c r="S1491" s="18"/>
      <c r="T1491" s="14"/>
      <c r="U1491" s="3"/>
      <c r="X1491" s="5"/>
    </row>
    <row r="1492" spans="1:24" ht="9.75">
      <c r="A1492" s="5"/>
      <c r="H1492" s="5"/>
      <c r="S1492" s="18"/>
      <c r="T1492" s="14"/>
      <c r="U1492" s="3"/>
      <c r="X1492" s="5"/>
    </row>
    <row r="1493" spans="1:24" ht="9.75">
      <c r="A1493" s="5"/>
      <c r="H1493" s="5"/>
      <c r="S1493" s="18"/>
      <c r="T1493" s="14"/>
      <c r="U1493" s="3"/>
      <c r="X1493" s="5"/>
    </row>
    <row r="1494" spans="1:24" ht="9.75">
      <c r="A1494" s="5"/>
      <c r="H1494" s="5"/>
      <c r="S1494" s="18"/>
      <c r="T1494" s="14"/>
      <c r="U1494" s="3"/>
      <c r="X1494" s="5"/>
    </row>
    <row r="1495" spans="1:24" ht="9.75">
      <c r="A1495" s="5"/>
      <c r="H1495" s="5"/>
      <c r="S1495" s="18"/>
      <c r="T1495" s="14"/>
      <c r="U1495" s="3"/>
      <c r="X1495" s="5"/>
    </row>
    <row r="1496" spans="1:24" ht="9.75">
      <c r="A1496" s="5"/>
      <c r="H1496" s="5"/>
      <c r="S1496" s="18"/>
      <c r="T1496" s="14"/>
      <c r="U1496" s="3"/>
      <c r="X1496" s="5"/>
    </row>
    <row r="1497" spans="1:24" ht="9.75">
      <c r="A1497" s="5"/>
      <c r="H1497" s="5"/>
      <c r="S1497" s="18"/>
      <c r="T1497" s="14"/>
      <c r="U1497" s="3"/>
      <c r="X1497" s="5"/>
    </row>
    <row r="1498" spans="1:24" ht="9.75">
      <c r="A1498" s="5"/>
      <c r="H1498" s="5"/>
      <c r="S1498" s="18"/>
      <c r="T1498" s="14"/>
      <c r="U1498" s="3"/>
      <c r="X1498" s="5"/>
    </row>
    <row r="1499" spans="1:24" ht="9.75">
      <c r="A1499" s="5"/>
      <c r="H1499" s="5"/>
      <c r="S1499" s="18"/>
      <c r="T1499" s="14"/>
      <c r="U1499" s="3"/>
      <c r="X1499" s="5"/>
    </row>
    <row r="1500" spans="1:24" ht="9.75">
      <c r="A1500" s="5"/>
      <c r="H1500" s="5"/>
      <c r="S1500" s="18"/>
      <c r="T1500" s="14"/>
      <c r="U1500" s="3"/>
      <c r="X1500" s="5"/>
    </row>
    <row r="1501" spans="1:24" ht="9.75">
      <c r="A1501" s="5"/>
      <c r="H1501" s="5"/>
      <c r="S1501" s="18"/>
      <c r="T1501" s="14"/>
      <c r="U1501" s="3"/>
      <c r="X1501" s="5"/>
    </row>
    <row r="1502" spans="1:24" ht="9.75">
      <c r="A1502" s="5"/>
      <c r="H1502" s="5"/>
      <c r="S1502" s="18"/>
      <c r="T1502" s="14"/>
      <c r="U1502" s="3"/>
      <c r="X1502" s="5"/>
    </row>
    <row r="1503" spans="1:24" ht="9.75">
      <c r="A1503" s="5"/>
      <c r="H1503" s="5"/>
      <c r="S1503" s="18"/>
      <c r="T1503" s="14"/>
      <c r="U1503" s="3"/>
      <c r="X1503" s="5"/>
    </row>
    <row r="1504" spans="1:24" ht="9.75">
      <c r="A1504" s="5"/>
      <c r="H1504" s="5"/>
      <c r="S1504" s="18"/>
      <c r="T1504" s="14"/>
      <c r="U1504" s="3"/>
      <c r="X1504" s="5"/>
    </row>
    <row r="1505" spans="1:24" ht="9.75">
      <c r="A1505" s="5"/>
      <c r="H1505" s="5"/>
      <c r="S1505" s="18"/>
      <c r="T1505" s="14"/>
      <c r="U1505" s="3"/>
      <c r="X1505" s="5"/>
    </row>
    <row r="1506" spans="1:24" ht="9.75">
      <c r="A1506" s="5"/>
      <c r="H1506" s="5"/>
      <c r="S1506" s="18"/>
      <c r="T1506" s="14"/>
      <c r="U1506" s="3"/>
      <c r="X1506" s="5"/>
    </row>
    <row r="1507" spans="1:24" ht="9.75">
      <c r="A1507" s="5"/>
      <c r="H1507" s="5"/>
      <c r="S1507" s="18"/>
      <c r="T1507" s="14"/>
      <c r="U1507" s="3"/>
      <c r="X1507" s="5"/>
    </row>
    <row r="1508" spans="1:24" ht="9.75">
      <c r="A1508" s="5"/>
      <c r="H1508" s="5"/>
      <c r="S1508" s="18"/>
      <c r="T1508" s="14"/>
      <c r="U1508" s="3"/>
      <c r="X1508" s="5"/>
    </row>
    <row r="1509" spans="1:24" ht="9.75">
      <c r="A1509" s="5"/>
      <c r="H1509" s="5"/>
      <c r="S1509" s="18"/>
      <c r="T1509" s="14"/>
      <c r="U1509" s="3"/>
      <c r="X1509" s="5"/>
    </row>
    <row r="1510" spans="1:24" ht="9.75">
      <c r="A1510" s="5"/>
      <c r="H1510" s="5"/>
      <c r="S1510" s="18"/>
      <c r="T1510" s="14"/>
      <c r="U1510" s="3"/>
      <c r="X1510" s="5"/>
    </row>
    <row r="1511" spans="1:24" ht="9.75">
      <c r="A1511" s="5"/>
      <c r="H1511" s="5"/>
      <c r="S1511" s="18"/>
      <c r="T1511" s="14"/>
      <c r="U1511" s="3"/>
      <c r="X1511" s="5"/>
    </row>
    <row r="1512" spans="1:24" ht="9.75">
      <c r="A1512" s="5"/>
      <c r="H1512" s="5"/>
      <c r="S1512" s="18"/>
      <c r="T1512" s="14"/>
      <c r="U1512" s="3"/>
      <c r="X1512" s="5"/>
    </row>
    <row r="1513" spans="1:24" ht="9.75">
      <c r="A1513" s="5"/>
      <c r="H1513" s="5"/>
      <c r="S1513" s="18"/>
      <c r="T1513" s="14"/>
      <c r="U1513" s="3"/>
      <c r="X1513" s="5"/>
    </row>
    <row r="1514" spans="1:24" ht="9.75">
      <c r="A1514" s="5"/>
      <c r="H1514" s="5"/>
      <c r="S1514" s="18"/>
      <c r="T1514" s="14"/>
      <c r="U1514" s="3"/>
      <c r="X1514" s="5"/>
    </row>
    <row r="1515" spans="1:24" ht="9.75">
      <c r="A1515" s="5"/>
      <c r="H1515" s="5"/>
      <c r="S1515" s="18"/>
      <c r="T1515" s="14"/>
      <c r="U1515" s="3"/>
      <c r="X1515" s="5"/>
    </row>
    <row r="1516" spans="1:24" ht="9.75">
      <c r="A1516" s="5"/>
      <c r="H1516" s="5"/>
      <c r="S1516" s="18"/>
      <c r="T1516" s="14"/>
      <c r="U1516" s="3"/>
      <c r="X1516" s="5"/>
    </row>
    <row r="1517" spans="1:24" ht="9.75">
      <c r="A1517" s="5"/>
      <c r="H1517" s="5"/>
      <c r="S1517" s="18"/>
      <c r="T1517" s="14"/>
      <c r="U1517" s="3"/>
      <c r="X1517" s="5"/>
    </row>
    <row r="1518" spans="1:24" ht="9.75">
      <c r="A1518" s="5"/>
      <c r="H1518" s="5"/>
      <c r="S1518" s="18"/>
      <c r="T1518" s="14"/>
      <c r="U1518" s="3"/>
      <c r="X1518" s="5"/>
    </row>
    <row r="1519" spans="1:24" ht="9.75">
      <c r="A1519" s="5"/>
      <c r="H1519" s="5"/>
      <c r="S1519" s="18"/>
      <c r="T1519" s="14"/>
      <c r="U1519" s="3"/>
      <c r="X1519" s="5"/>
    </row>
    <row r="1520" spans="1:24" ht="9.75">
      <c r="A1520" s="5"/>
      <c r="H1520" s="5"/>
      <c r="S1520" s="18"/>
      <c r="T1520" s="14"/>
      <c r="U1520" s="3"/>
      <c r="X1520" s="5"/>
    </row>
    <row r="1521" spans="1:24" ht="9.75">
      <c r="A1521" s="5"/>
      <c r="H1521" s="5"/>
      <c r="S1521" s="18"/>
      <c r="T1521" s="14"/>
      <c r="U1521" s="3"/>
      <c r="X1521" s="5"/>
    </row>
    <row r="1522" spans="1:24" ht="9.75">
      <c r="A1522" s="5"/>
      <c r="H1522" s="5"/>
      <c r="S1522" s="18"/>
      <c r="T1522" s="14"/>
      <c r="U1522" s="3"/>
      <c r="X1522" s="5"/>
    </row>
    <row r="1523" spans="1:24" ht="9.75">
      <c r="A1523" s="5"/>
      <c r="H1523" s="5"/>
      <c r="S1523" s="18"/>
      <c r="T1523" s="14"/>
      <c r="U1523" s="3"/>
      <c r="X1523" s="5"/>
    </row>
    <row r="1524" spans="1:24" ht="9.75">
      <c r="A1524" s="5"/>
      <c r="H1524" s="5"/>
      <c r="S1524" s="18"/>
      <c r="T1524" s="14"/>
      <c r="U1524" s="3"/>
      <c r="X1524" s="5"/>
    </row>
    <row r="1525" spans="1:24" ht="9.75">
      <c r="A1525" s="5"/>
      <c r="H1525" s="5"/>
      <c r="S1525" s="18"/>
      <c r="T1525" s="14"/>
      <c r="U1525" s="3"/>
      <c r="X1525" s="5"/>
    </row>
    <row r="1526" spans="1:24" ht="9.75">
      <c r="A1526" s="5"/>
      <c r="H1526" s="5"/>
      <c r="S1526" s="18"/>
      <c r="T1526" s="14"/>
      <c r="U1526" s="3"/>
      <c r="X1526" s="5"/>
    </row>
    <row r="1527" spans="1:24" ht="9.75">
      <c r="A1527" s="5"/>
      <c r="H1527" s="5"/>
      <c r="S1527" s="18"/>
      <c r="T1527" s="14"/>
      <c r="U1527" s="3"/>
      <c r="X1527" s="5"/>
    </row>
    <row r="1528" spans="1:24" ht="9.75">
      <c r="A1528" s="5"/>
      <c r="H1528" s="5"/>
      <c r="S1528" s="18"/>
      <c r="T1528" s="14"/>
      <c r="U1528" s="3"/>
      <c r="X1528" s="5"/>
    </row>
    <row r="1529" spans="1:24" ht="9.75">
      <c r="A1529" s="5"/>
      <c r="H1529" s="5"/>
      <c r="S1529" s="18"/>
      <c r="T1529" s="14"/>
      <c r="U1529" s="3"/>
      <c r="X1529" s="5"/>
    </row>
    <row r="1530" spans="1:24" ht="9.75">
      <c r="A1530" s="5"/>
      <c r="H1530" s="5"/>
      <c r="S1530" s="18"/>
      <c r="T1530" s="14"/>
      <c r="U1530" s="3"/>
      <c r="X1530" s="5"/>
    </row>
    <row r="1531" spans="1:24" ht="9.75">
      <c r="A1531" s="5"/>
      <c r="H1531" s="5"/>
      <c r="S1531" s="18"/>
      <c r="T1531" s="14"/>
      <c r="U1531" s="3"/>
      <c r="X1531" s="5"/>
    </row>
    <row r="1532" spans="1:24" ht="9.75">
      <c r="A1532" s="5"/>
      <c r="H1532" s="5"/>
      <c r="S1532" s="18"/>
      <c r="T1532" s="14"/>
      <c r="U1532" s="3"/>
      <c r="X1532" s="5"/>
    </row>
    <row r="1533" spans="1:24" ht="9.75">
      <c r="A1533" s="5"/>
      <c r="H1533" s="5"/>
      <c r="S1533" s="18"/>
      <c r="T1533" s="14"/>
      <c r="U1533" s="3"/>
      <c r="X1533" s="5"/>
    </row>
    <row r="1534" spans="1:24" ht="9.75">
      <c r="A1534" s="5"/>
      <c r="H1534" s="5"/>
      <c r="S1534" s="18"/>
      <c r="T1534" s="14"/>
      <c r="U1534" s="3"/>
      <c r="X1534" s="5"/>
    </row>
    <row r="1535" spans="1:24" ht="9.75">
      <c r="A1535" s="5"/>
      <c r="H1535" s="5"/>
      <c r="S1535" s="18"/>
      <c r="T1535" s="14"/>
      <c r="U1535" s="3"/>
      <c r="X1535" s="5"/>
    </row>
    <row r="1536" spans="1:24" ht="9.75">
      <c r="A1536" s="5"/>
      <c r="H1536" s="5"/>
      <c r="S1536" s="18"/>
      <c r="T1536" s="14"/>
      <c r="U1536" s="3"/>
      <c r="X1536" s="5"/>
    </row>
    <row r="1537" spans="1:24" ht="9.75">
      <c r="A1537" s="5"/>
      <c r="H1537" s="5"/>
      <c r="S1537" s="18"/>
      <c r="T1537" s="14"/>
      <c r="U1537" s="3"/>
      <c r="X1537" s="5"/>
    </row>
    <row r="1538" spans="1:24" ht="9.75">
      <c r="A1538" s="5"/>
      <c r="H1538" s="5"/>
      <c r="S1538" s="18"/>
      <c r="T1538" s="14"/>
      <c r="U1538" s="3"/>
      <c r="X1538" s="5"/>
    </row>
    <row r="1539" spans="1:24" ht="9.75">
      <c r="A1539" s="5"/>
      <c r="H1539" s="5"/>
      <c r="S1539" s="18"/>
      <c r="T1539" s="14"/>
      <c r="U1539" s="3"/>
      <c r="X1539" s="5"/>
    </row>
    <row r="1540" spans="1:24" ht="9.75">
      <c r="A1540" s="5"/>
      <c r="H1540" s="5"/>
      <c r="S1540" s="18"/>
      <c r="T1540" s="14"/>
      <c r="U1540" s="3"/>
      <c r="X1540" s="5"/>
    </row>
    <row r="1541" spans="1:24" ht="9.75">
      <c r="A1541" s="5"/>
      <c r="H1541" s="5"/>
      <c r="S1541" s="18"/>
      <c r="T1541" s="14"/>
      <c r="U1541" s="3"/>
      <c r="X1541" s="5"/>
    </row>
    <row r="1542" spans="1:24" ht="9.75">
      <c r="A1542" s="5"/>
      <c r="H1542" s="5"/>
      <c r="S1542" s="18"/>
      <c r="T1542" s="14"/>
      <c r="U1542" s="3"/>
      <c r="X1542" s="5"/>
    </row>
    <row r="1543" spans="1:24" ht="9.75">
      <c r="A1543" s="5"/>
      <c r="H1543" s="5"/>
      <c r="S1543" s="18"/>
      <c r="T1543" s="14"/>
      <c r="U1543" s="3"/>
      <c r="X1543" s="5"/>
    </row>
    <row r="1544" spans="1:24" ht="9.75">
      <c r="A1544" s="5"/>
      <c r="H1544" s="5"/>
      <c r="S1544" s="18"/>
      <c r="T1544" s="14"/>
      <c r="U1544" s="3"/>
      <c r="X1544" s="5"/>
    </row>
    <row r="1545" spans="1:24" ht="9.75">
      <c r="A1545" s="5"/>
      <c r="H1545" s="5"/>
      <c r="S1545" s="18"/>
      <c r="T1545" s="14"/>
      <c r="U1545" s="3"/>
      <c r="X1545" s="5"/>
    </row>
    <row r="1546" spans="1:24" ht="9.75">
      <c r="A1546" s="5"/>
      <c r="H1546" s="5"/>
      <c r="S1546" s="18"/>
      <c r="T1546" s="14"/>
      <c r="U1546" s="3"/>
      <c r="X1546" s="5"/>
    </row>
    <row r="1547" spans="1:24" ht="9.75">
      <c r="A1547" s="5"/>
      <c r="H1547" s="5"/>
      <c r="S1547" s="18"/>
      <c r="T1547" s="14"/>
      <c r="U1547" s="3"/>
      <c r="X1547" s="5"/>
    </row>
    <row r="1548" spans="1:24" ht="9.75">
      <c r="A1548" s="5"/>
      <c r="H1548" s="5"/>
      <c r="S1548" s="18"/>
      <c r="T1548" s="14"/>
      <c r="U1548" s="3"/>
      <c r="X1548" s="5"/>
    </row>
    <row r="1549" spans="1:24" ht="9.75">
      <c r="A1549" s="5"/>
      <c r="H1549" s="5"/>
      <c r="S1549" s="18"/>
      <c r="T1549" s="14"/>
      <c r="U1549" s="3"/>
      <c r="X1549" s="5"/>
    </row>
    <row r="1550" spans="1:24" ht="9.75">
      <c r="A1550" s="5"/>
      <c r="H1550" s="5"/>
      <c r="S1550" s="18"/>
      <c r="T1550" s="14"/>
      <c r="U1550" s="3"/>
      <c r="X1550" s="5"/>
    </row>
    <row r="1551" spans="1:24" ht="9.75">
      <c r="A1551" s="5"/>
      <c r="H1551" s="5"/>
      <c r="S1551" s="18"/>
      <c r="T1551" s="14"/>
      <c r="U1551" s="3"/>
      <c r="X1551" s="5"/>
    </row>
    <row r="1552" spans="1:24" ht="9.75">
      <c r="A1552" s="5"/>
      <c r="H1552" s="5"/>
      <c r="S1552" s="18"/>
      <c r="T1552" s="14"/>
      <c r="U1552" s="3"/>
      <c r="X1552" s="5"/>
    </row>
    <row r="1553" spans="1:24" ht="9.75">
      <c r="A1553" s="5"/>
      <c r="H1553" s="5"/>
      <c r="S1553" s="18"/>
      <c r="T1553" s="14"/>
      <c r="U1553" s="3"/>
      <c r="X1553" s="5"/>
    </row>
    <row r="1554" spans="1:24" ht="9.75">
      <c r="A1554" s="5"/>
      <c r="H1554" s="5"/>
      <c r="S1554" s="18"/>
      <c r="T1554" s="14"/>
      <c r="U1554" s="3"/>
      <c r="X1554" s="5"/>
    </row>
    <row r="1555" spans="1:24" ht="9.75">
      <c r="A1555" s="5"/>
      <c r="H1555" s="5"/>
      <c r="S1555" s="18"/>
      <c r="T1555" s="14"/>
      <c r="U1555" s="3"/>
      <c r="X1555" s="5"/>
    </row>
    <row r="1556" spans="1:24" ht="9.75">
      <c r="A1556" s="5"/>
      <c r="H1556" s="5"/>
      <c r="S1556" s="18"/>
      <c r="T1556" s="14"/>
      <c r="U1556" s="3"/>
      <c r="X1556" s="5"/>
    </row>
    <row r="1557" spans="1:24" ht="9.75">
      <c r="A1557" s="5"/>
      <c r="H1557" s="5"/>
      <c r="S1557" s="18"/>
      <c r="T1557" s="14"/>
      <c r="U1557" s="3"/>
      <c r="X1557" s="5"/>
    </row>
    <row r="1558" spans="1:24" ht="9.75">
      <c r="A1558" s="5"/>
      <c r="H1558" s="5"/>
      <c r="S1558" s="18"/>
      <c r="T1558" s="14"/>
      <c r="U1558" s="3"/>
      <c r="X1558" s="5"/>
    </row>
    <row r="1559" spans="1:24" ht="9.75">
      <c r="A1559" s="5"/>
      <c r="H1559" s="5"/>
      <c r="S1559" s="18"/>
      <c r="T1559" s="14"/>
      <c r="U1559" s="3"/>
      <c r="X1559" s="5"/>
    </row>
    <row r="1560" spans="1:24" ht="9.75">
      <c r="A1560" s="5"/>
      <c r="H1560" s="5"/>
      <c r="S1560" s="18"/>
      <c r="T1560" s="14"/>
      <c r="U1560" s="3"/>
      <c r="X1560" s="5"/>
    </row>
    <row r="1561" spans="1:24" ht="9.75">
      <c r="A1561" s="5"/>
      <c r="H1561" s="5"/>
      <c r="S1561" s="18"/>
      <c r="T1561" s="14"/>
      <c r="U1561" s="3"/>
      <c r="X1561" s="5"/>
    </row>
    <row r="1562" spans="1:24" ht="9.75">
      <c r="A1562" s="5"/>
      <c r="H1562" s="5"/>
      <c r="S1562" s="18"/>
      <c r="T1562" s="14"/>
      <c r="U1562" s="3"/>
      <c r="X1562" s="5"/>
    </row>
    <row r="1563" spans="1:24" ht="9.75">
      <c r="A1563" s="5"/>
      <c r="H1563" s="5"/>
      <c r="S1563" s="18"/>
      <c r="T1563" s="14"/>
      <c r="U1563" s="3"/>
      <c r="X1563" s="5"/>
    </row>
    <row r="1564" spans="1:24" ht="9.75">
      <c r="A1564" s="5"/>
      <c r="H1564" s="5"/>
      <c r="S1564" s="18"/>
      <c r="T1564" s="14"/>
      <c r="U1564" s="3"/>
      <c r="X1564" s="5"/>
    </row>
    <row r="1565" spans="1:24" ht="9.75">
      <c r="A1565" s="5"/>
      <c r="H1565" s="5"/>
      <c r="S1565" s="18"/>
      <c r="T1565" s="14"/>
      <c r="U1565" s="3"/>
      <c r="X1565" s="5"/>
    </row>
    <row r="1566" spans="1:24" ht="9.75">
      <c r="A1566" s="5"/>
      <c r="H1566" s="5"/>
      <c r="S1566" s="18"/>
      <c r="T1566" s="14"/>
      <c r="U1566" s="3"/>
      <c r="X1566" s="5"/>
    </row>
    <row r="1567" spans="1:24" ht="9.75">
      <c r="A1567" s="5"/>
      <c r="H1567" s="5"/>
      <c r="S1567" s="18"/>
      <c r="T1567" s="14"/>
      <c r="U1567" s="3"/>
      <c r="X1567" s="5"/>
    </row>
    <row r="1568" spans="1:24" ht="9.75">
      <c r="A1568" s="5"/>
      <c r="H1568" s="5"/>
      <c r="S1568" s="18"/>
      <c r="T1568" s="14"/>
      <c r="U1568" s="3"/>
      <c r="X1568" s="5"/>
    </row>
    <row r="1569" spans="1:24" ht="9.75">
      <c r="A1569" s="5"/>
      <c r="H1569" s="5"/>
      <c r="S1569" s="18"/>
      <c r="T1569" s="14"/>
      <c r="U1569" s="3"/>
      <c r="X1569" s="5"/>
    </row>
    <row r="1570" spans="1:24" ht="9.75">
      <c r="A1570" s="5"/>
      <c r="H1570" s="5"/>
      <c r="S1570" s="18"/>
      <c r="T1570" s="14"/>
      <c r="U1570" s="3"/>
      <c r="X1570" s="5"/>
    </row>
    <row r="1571" spans="1:24" ht="9.75">
      <c r="A1571" s="5"/>
      <c r="H1571" s="5"/>
      <c r="S1571" s="18"/>
      <c r="T1571" s="14"/>
      <c r="U1571" s="3"/>
      <c r="X1571" s="5"/>
    </row>
    <row r="1572" spans="1:24" ht="9.75">
      <c r="A1572" s="5"/>
      <c r="H1572" s="5"/>
      <c r="S1572" s="18"/>
      <c r="T1572" s="14"/>
      <c r="U1572" s="3"/>
      <c r="X1572" s="5"/>
    </row>
    <row r="1573" spans="1:24" ht="9.75">
      <c r="A1573" s="5"/>
      <c r="H1573" s="5"/>
      <c r="S1573" s="18"/>
      <c r="T1573" s="14"/>
      <c r="U1573" s="3"/>
      <c r="X1573" s="5"/>
    </row>
    <row r="1574" spans="1:24" ht="9.75">
      <c r="A1574" s="5"/>
      <c r="H1574" s="5"/>
      <c r="S1574" s="18"/>
      <c r="T1574" s="14"/>
      <c r="U1574" s="3"/>
      <c r="X1574" s="5"/>
    </row>
    <row r="1575" spans="1:24" ht="9.75">
      <c r="A1575" s="5"/>
      <c r="H1575" s="5"/>
      <c r="S1575" s="18"/>
      <c r="T1575" s="14"/>
      <c r="U1575" s="3"/>
      <c r="X1575" s="5"/>
    </row>
    <row r="1576" spans="1:24" ht="9.75">
      <c r="A1576" s="5"/>
      <c r="H1576" s="5"/>
      <c r="S1576" s="18"/>
      <c r="T1576" s="14"/>
      <c r="U1576" s="3"/>
      <c r="X1576" s="5"/>
    </row>
    <row r="1577" spans="1:24" ht="9.75">
      <c r="A1577" s="5"/>
      <c r="H1577" s="5"/>
      <c r="S1577" s="18"/>
      <c r="T1577" s="14"/>
      <c r="U1577" s="3"/>
      <c r="X1577" s="5"/>
    </row>
    <row r="1578" spans="1:24" ht="9.75">
      <c r="A1578" s="5"/>
      <c r="H1578" s="5"/>
      <c r="S1578" s="18"/>
      <c r="T1578" s="14"/>
      <c r="U1578" s="3"/>
      <c r="X1578" s="5"/>
    </row>
    <row r="1579" spans="1:24" ht="9.75">
      <c r="A1579" s="5"/>
      <c r="H1579" s="5"/>
      <c r="S1579" s="18"/>
      <c r="T1579" s="14"/>
      <c r="U1579" s="3"/>
      <c r="X1579" s="5"/>
    </row>
    <row r="1580" spans="1:24" ht="9.75">
      <c r="A1580" s="5"/>
      <c r="H1580" s="5"/>
      <c r="S1580" s="18"/>
      <c r="T1580" s="14"/>
      <c r="U1580" s="3"/>
      <c r="X1580" s="5"/>
    </row>
    <row r="1581" spans="1:24" ht="9.75">
      <c r="A1581" s="5"/>
      <c r="H1581" s="5"/>
      <c r="S1581" s="18"/>
      <c r="T1581" s="14"/>
      <c r="U1581" s="3"/>
      <c r="X1581" s="5"/>
    </row>
    <row r="1582" spans="1:24" ht="9.75">
      <c r="A1582" s="5"/>
      <c r="H1582" s="5"/>
      <c r="S1582" s="18"/>
      <c r="T1582" s="14"/>
      <c r="U1582" s="3"/>
      <c r="X1582" s="5"/>
    </row>
    <row r="1583" spans="1:24" ht="9.75">
      <c r="A1583" s="5"/>
      <c r="H1583" s="5"/>
      <c r="S1583" s="18"/>
      <c r="T1583" s="14"/>
      <c r="U1583" s="3"/>
      <c r="X1583" s="5"/>
    </row>
    <row r="1584" spans="1:24" ht="9.75">
      <c r="A1584" s="5"/>
      <c r="H1584" s="5"/>
      <c r="S1584" s="18"/>
      <c r="T1584" s="14"/>
      <c r="U1584" s="3"/>
      <c r="X1584" s="5"/>
    </row>
    <row r="1585" spans="1:24" ht="9.75">
      <c r="A1585" s="5"/>
      <c r="H1585" s="5"/>
      <c r="S1585" s="18"/>
      <c r="T1585" s="14"/>
      <c r="U1585" s="3"/>
      <c r="X1585" s="5"/>
    </row>
    <row r="1586" spans="1:24" ht="9.75">
      <c r="A1586" s="5"/>
      <c r="H1586" s="5"/>
      <c r="S1586" s="18"/>
      <c r="T1586" s="14"/>
      <c r="U1586" s="3"/>
      <c r="X1586" s="5"/>
    </row>
    <row r="1587" spans="1:24" ht="9.75">
      <c r="A1587" s="5"/>
      <c r="H1587" s="5"/>
      <c r="S1587" s="18"/>
      <c r="T1587" s="14"/>
      <c r="U1587" s="3"/>
      <c r="X1587" s="5"/>
    </row>
    <row r="1588" spans="1:24" ht="9.75">
      <c r="A1588" s="5"/>
      <c r="H1588" s="5"/>
      <c r="S1588" s="18"/>
      <c r="T1588" s="14"/>
      <c r="U1588" s="3"/>
      <c r="X1588" s="5"/>
    </row>
    <row r="1589" spans="1:24" ht="9.75">
      <c r="A1589" s="5"/>
      <c r="H1589" s="5"/>
      <c r="S1589" s="18"/>
      <c r="T1589" s="14"/>
      <c r="U1589" s="3"/>
      <c r="X1589" s="5"/>
    </row>
    <row r="1590" spans="1:24" ht="9.75">
      <c r="A1590" s="5"/>
      <c r="H1590" s="5"/>
      <c r="S1590" s="18"/>
      <c r="T1590" s="14"/>
      <c r="U1590" s="3"/>
      <c r="X1590" s="5"/>
    </row>
    <row r="1591" spans="1:24" ht="9.75">
      <c r="A1591" s="5"/>
      <c r="H1591" s="5"/>
      <c r="S1591" s="18"/>
      <c r="T1591" s="14"/>
      <c r="U1591" s="3"/>
      <c r="X1591" s="5"/>
    </row>
    <row r="1592" spans="1:24" ht="9.75">
      <c r="A1592" s="5"/>
      <c r="H1592" s="5"/>
      <c r="S1592" s="18"/>
      <c r="T1592" s="14"/>
      <c r="U1592" s="3"/>
      <c r="X1592" s="5"/>
    </row>
    <row r="1593" spans="1:24" ht="9.75">
      <c r="A1593" s="5"/>
      <c r="H1593" s="5"/>
      <c r="S1593" s="18"/>
      <c r="T1593" s="14"/>
      <c r="U1593" s="3"/>
      <c r="X1593" s="5"/>
    </row>
    <row r="1594" spans="1:24" ht="9.75">
      <c r="A1594" s="5"/>
      <c r="H1594" s="5"/>
      <c r="S1594" s="18"/>
      <c r="T1594" s="14"/>
      <c r="U1594" s="3"/>
      <c r="X1594" s="5"/>
    </row>
    <row r="1595" spans="1:24" ht="9.75">
      <c r="A1595" s="5"/>
      <c r="H1595" s="5"/>
      <c r="S1595" s="18"/>
      <c r="T1595" s="14"/>
      <c r="U1595" s="3"/>
      <c r="X1595" s="5"/>
    </row>
    <row r="1596" spans="1:24" ht="9.75">
      <c r="A1596" s="5"/>
      <c r="H1596" s="5"/>
      <c r="S1596" s="18"/>
      <c r="T1596" s="14"/>
      <c r="U1596" s="3"/>
      <c r="X1596" s="5"/>
    </row>
    <row r="1597" spans="1:24" ht="9.75">
      <c r="A1597" s="5"/>
      <c r="H1597" s="5"/>
      <c r="S1597" s="18"/>
      <c r="T1597" s="14"/>
      <c r="U1597" s="3"/>
      <c r="X1597" s="5"/>
    </row>
    <row r="1598" spans="1:24" ht="9.75">
      <c r="A1598" s="5"/>
      <c r="H1598" s="5"/>
      <c r="S1598" s="18"/>
      <c r="T1598" s="14"/>
      <c r="U1598" s="3"/>
      <c r="X1598" s="5"/>
    </row>
    <row r="1599" spans="1:24" ht="9.75">
      <c r="A1599" s="5"/>
      <c r="H1599" s="5"/>
      <c r="S1599" s="18"/>
      <c r="T1599" s="14"/>
      <c r="U1599" s="3"/>
      <c r="X1599" s="5"/>
    </row>
    <row r="1600" spans="1:24" ht="9.75">
      <c r="A1600" s="5"/>
      <c r="H1600" s="5"/>
      <c r="S1600" s="18"/>
      <c r="T1600" s="14"/>
      <c r="U1600" s="3"/>
      <c r="X1600" s="5"/>
    </row>
    <row r="1601" spans="1:24" ht="9.75">
      <c r="A1601" s="5"/>
      <c r="H1601" s="5"/>
      <c r="S1601" s="18"/>
      <c r="T1601" s="14"/>
      <c r="U1601" s="3"/>
      <c r="X1601" s="5"/>
    </row>
    <row r="1602" spans="1:24" ht="9.75">
      <c r="A1602" s="5"/>
      <c r="H1602" s="5"/>
      <c r="S1602" s="18"/>
      <c r="T1602" s="14"/>
      <c r="U1602" s="3"/>
      <c r="X1602" s="5"/>
    </row>
    <row r="1603" spans="1:24" ht="9.75">
      <c r="A1603" s="5"/>
      <c r="H1603" s="5"/>
      <c r="S1603" s="18"/>
      <c r="T1603" s="14"/>
      <c r="U1603" s="3"/>
      <c r="X1603" s="5"/>
    </row>
    <row r="1604" spans="1:24" ht="9.75">
      <c r="A1604" s="5"/>
      <c r="H1604" s="5"/>
      <c r="S1604" s="18"/>
      <c r="T1604" s="14"/>
      <c r="U1604" s="3"/>
      <c r="X1604" s="5"/>
    </row>
    <row r="1605" spans="1:24" ht="9.75">
      <c r="A1605" s="5"/>
      <c r="H1605" s="5"/>
      <c r="S1605" s="18"/>
      <c r="T1605" s="14"/>
      <c r="U1605" s="3"/>
      <c r="X1605" s="5"/>
    </row>
    <row r="1606" spans="1:24" ht="9.75">
      <c r="A1606" s="5"/>
      <c r="H1606" s="5"/>
      <c r="S1606" s="18"/>
      <c r="T1606" s="14"/>
      <c r="U1606" s="3"/>
      <c r="X1606" s="5"/>
    </row>
    <row r="1607" spans="1:24" ht="9.75">
      <c r="A1607" s="5"/>
      <c r="H1607" s="5"/>
      <c r="S1607" s="18"/>
      <c r="T1607" s="14"/>
      <c r="U1607" s="3"/>
      <c r="X1607" s="5"/>
    </row>
    <row r="1608" spans="1:24" ht="9.75">
      <c r="A1608" s="5"/>
      <c r="H1608" s="5"/>
      <c r="S1608" s="18"/>
      <c r="T1608" s="14"/>
      <c r="U1608" s="3"/>
      <c r="X1608" s="5"/>
    </row>
    <row r="1609" spans="1:24" ht="9.75">
      <c r="A1609" s="5"/>
      <c r="H1609" s="5"/>
      <c r="S1609" s="18"/>
      <c r="T1609" s="14"/>
      <c r="U1609" s="3"/>
      <c r="X1609" s="5"/>
    </row>
    <row r="1610" spans="1:24" ht="9.75">
      <c r="A1610" s="5"/>
      <c r="H1610" s="5"/>
      <c r="S1610" s="18"/>
      <c r="T1610" s="14"/>
      <c r="U1610" s="3"/>
      <c r="X1610" s="5"/>
    </row>
    <row r="1611" spans="1:24" ht="9.75">
      <c r="A1611" s="5"/>
      <c r="H1611" s="5"/>
      <c r="S1611" s="18"/>
      <c r="T1611" s="14"/>
      <c r="U1611" s="3"/>
      <c r="X1611" s="5"/>
    </row>
    <row r="1612" spans="1:24" ht="9.75">
      <c r="A1612" s="5"/>
      <c r="H1612" s="5"/>
      <c r="S1612" s="18"/>
      <c r="T1612" s="14"/>
      <c r="U1612" s="3"/>
      <c r="X1612" s="5"/>
    </row>
    <row r="1613" spans="1:24" ht="9.75">
      <c r="A1613" s="5"/>
      <c r="H1613" s="5"/>
      <c r="S1613" s="18"/>
      <c r="T1613" s="14"/>
      <c r="U1613" s="3"/>
      <c r="X1613" s="5"/>
    </row>
    <row r="1614" spans="1:24" ht="9.75">
      <c r="A1614" s="5"/>
      <c r="H1614" s="5"/>
      <c r="S1614" s="18"/>
      <c r="T1614" s="14"/>
      <c r="U1614" s="3"/>
      <c r="X1614" s="5"/>
    </row>
    <row r="1615" spans="1:24" ht="9.75">
      <c r="A1615" s="5"/>
      <c r="H1615" s="5"/>
      <c r="S1615" s="18"/>
      <c r="T1615" s="14"/>
      <c r="U1615" s="3"/>
      <c r="X1615" s="5"/>
    </row>
    <row r="1616" spans="1:24" ht="9.75">
      <c r="A1616" s="5"/>
      <c r="H1616" s="5"/>
      <c r="S1616" s="18"/>
      <c r="T1616" s="14"/>
      <c r="U1616" s="3"/>
      <c r="X1616" s="5"/>
    </row>
    <row r="1617" spans="1:24" ht="9.75">
      <c r="A1617" s="5"/>
      <c r="H1617" s="5"/>
      <c r="S1617" s="18"/>
      <c r="T1617" s="14"/>
      <c r="U1617" s="3"/>
      <c r="X1617" s="5"/>
    </row>
    <row r="1618" spans="1:24" ht="9.75">
      <c r="A1618" s="5"/>
      <c r="H1618" s="5"/>
      <c r="S1618" s="18"/>
      <c r="T1618" s="14"/>
      <c r="U1618" s="3"/>
      <c r="X1618" s="5"/>
    </row>
    <row r="1619" spans="1:24" ht="9.75">
      <c r="A1619" s="5"/>
      <c r="H1619" s="5"/>
      <c r="S1619" s="18"/>
      <c r="T1619" s="14"/>
      <c r="U1619" s="3"/>
      <c r="X1619" s="5"/>
    </row>
    <row r="1620" spans="1:24" ht="9.75">
      <c r="A1620" s="5"/>
      <c r="H1620" s="5"/>
      <c r="S1620" s="18"/>
      <c r="T1620" s="14"/>
      <c r="U1620" s="3"/>
      <c r="X1620" s="5"/>
    </row>
    <row r="1621" spans="1:24" ht="9.75">
      <c r="A1621" s="5"/>
      <c r="H1621" s="5"/>
      <c r="S1621" s="18"/>
      <c r="T1621" s="14"/>
      <c r="U1621" s="3"/>
      <c r="X1621" s="5"/>
    </row>
    <row r="1622" spans="1:24" ht="9.75">
      <c r="A1622" s="5"/>
      <c r="H1622" s="5"/>
      <c r="S1622" s="18"/>
      <c r="T1622" s="14"/>
      <c r="U1622" s="3"/>
      <c r="X1622" s="5"/>
    </row>
    <row r="1623" spans="1:24" ht="9.75">
      <c r="A1623" s="5"/>
      <c r="H1623" s="5"/>
      <c r="S1623" s="18"/>
      <c r="T1623" s="14"/>
      <c r="U1623" s="3"/>
      <c r="X1623" s="5"/>
    </row>
    <row r="1624" spans="1:24" ht="9.75">
      <c r="A1624" s="5"/>
      <c r="H1624" s="5"/>
      <c r="S1624" s="18"/>
      <c r="T1624" s="14"/>
      <c r="U1624" s="3"/>
      <c r="X1624" s="5"/>
    </row>
    <row r="1625" spans="1:24" ht="9.75">
      <c r="A1625" s="5"/>
      <c r="H1625" s="5"/>
      <c r="S1625" s="18"/>
      <c r="T1625" s="14"/>
      <c r="U1625" s="3"/>
      <c r="X1625" s="5"/>
    </row>
    <row r="1626" spans="1:24" ht="9.75">
      <c r="A1626" s="5"/>
      <c r="H1626" s="5"/>
      <c r="S1626" s="18"/>
      <c r="T1626" s="14"/>
      <c r="U1626" s="3"/>
      <c r="X1626" s="5"/>
    </row>
    <row r="1627" spans="1:24" ht="9.75">
      <c r="A1627" s="5"/>
      <c r="H1627" s="5"/>
      <c r="S1627" s="18"/>
      <c r="T1627" s="14"/>
      <c r="U1627" s="3"/>
      <c r="X1627" s="5"/>
    </row>
    <row r="1628" spans="1:24" ht="9.75">
      <c r="A1628" s="5"/>
      <c r="H1628" s="5"/>
      <c r="S1628" s="18"/>
      <c r="T1628" s="14"/>
      <c r="U1628" s="3"/>
      <c r="X1628" s="5"/>
    </row>
    <row r="1629" spans="1:24" ht="9.75">
      <c r="A1629" s="5"/>
      <c r="H1629" s="5"/>
      <c r="S1629" s="18"/>
      <c r="T1629" s="14"/>
      <c r="U1629" s="3"/>
      <c r="X1629" s="5"/>
    </row>
    <row r="1630" spans="1:24" ht="9.75">
      <c r="A1630" s="5"/>
      <c r="H1630" s="5"/>
      <c r="S1630" s="18"/>
      <c r="T1630" s="14"/>
      <c r="U1630" s="3"/>
      <c r="X1630" s="5"/>
    </row>
    <row r="1631" spans="1:24" ht="9.75">
      <c r="A1631" s="5"/>
      <c r="H1631" s="5"/>
      <c r="S1631" s="18"/>
      <c r="T1631" s="14"/>
      <c r="U1631" s="3"/>
      <c r="X1631" s="5"/>
    </row>
    <row r="1632" spans="1:24" ht="9.75">
      <c r="A1632" s="5"/>
      <c r="H1632" s="5"/>
      <c r="S1632" s="18"/>
      <c r="T1632" s="14"/>
      <c r="U1632" s="3"/>
      <c r="X1632" s="5"/>
    </row>
    <row r="1633" spans="1:24" ht="9.75">
      <c r="A1633" s="5"/>
      <c r="H1633" s="5"/>
      <c r="S1633" s="18"/>
      <c r="T1633" s="14"/>
      <c r="U1633" s="3"/>
      <c r="X1633" s="5"/>
    </row>
    <row r="1634" spans="1:24" ht="9.75">
      <c r="A1634" s="5"/>
      <c r="H1634" s="5"/>
      <c r="S1634" s="18"/>
      <c r="T1634" s="14"/>
      <c r="U1634" s="3"/>
      <c r="X1634" s="5"/>
    </row>
    <row r="1635" spans="1:24" ht="9.75">
      <c r="A1635" s="5"/>
      <c r="H1635" s="5"/>
      <c r="S1635" s="18"/>
      <c r="T1635" s="14"/>
      <c r="U1635" s="3"/>
      <c r="X1635" s="5"/>
    </row>
    <row r="1636" spans="1:24" ht="9.75">
      <c r="A1636" s="5"/>
      <c r="H1636" s="5"/>
      <c r="S1636" s="18"/>
      <c r="T1636" s="14"/>
      <c r="U1636" s="3"/>
      <c r="X1636" s="5"/>
    </row>
    <row r="1637" spans="1:24" ht="9.75">
      <c r="A1637" s="5"/>
      <c r="H1637" s="5"/>
      <c r="S1637" s="18"/>
      <c r="T1637" s="14"/>
      <c r="U1637" s="3"/>
      <c r="X1637" s="5"/>
    </row>
    <row r="1638" spans="1:24" ht="9.75">
      <c r="A1638" s="5"/>
      <c r="H1638" s="5"/>
      <c r="S1638" s="18"/>
      <c r="T1638" s="14"/>
      <c r="U1638" s="3"/>
      <c r="X1638" s="5"/>
    </row>
    <row r="1639" spans="1:24" ht="9.75">
      <c r="A1639" s="5"/>
      <c r="H1639" s="5"/>
      <c r="S1639" s="18"/>
      <c r="T1639" s="14"/>
      <c r="U1639" s="3"/>
      <c r="X1639" s="5"/>
    </row>
    <row r="1640" spans="1:24" ht="9.75">
      <c r="A1640" s="5"/>
      <c r="H1640" s="5"/>
      <c r="S1640" s="18"/>
      <c r="T1640" s="14"/>
      <c r="U1640" s="3"/>
      <c r="X1640" s="5"/>
    </row>
    <row r="1641" spans="1:24" ht="9.75">
      <c r="A1641" s="5"/>
      <c r="H1641" s="5"/>
      <c r="S1641" s="18"/>
      <c r="T1641" s="14"/>
      <c r="U1641" s="3"/>
      <c r="X1641" s="5"/>
    </row>
    <row r="1642" spans="1:24" ht="9.75">
      <c r="A1642" s="5"/>
      <c r="H1642" s="5"/>
      <c r="S1642" s="18"/>
      <c r="T1642" s="14"/>
      <c r="U1642" s="3"/>
      <c r="X1642" s="5"/>
    </row>
    <row r="1643" spans="1:24" ht="9.75">
      <c r="A1643" s="5"/>
      <c r="H1643" s="5"/>
      <c r="S1643" s="18"/>
      <c r="T1643" s="14"/>
      <c r="U1643" s="3"/>
      <c r="X1643" s="5"/>
    </row>
    <row r="1644" spans="1:24" ht="9.75">
      <c r="A1644" s="5"/>
      <c r="H1644" s="5"/>
      <c r="S1644" s="18"/>
      <c r="T1644" s="14"/>
      <c r="U1644" s="3"/>
      <c r="X1644" s="5"/>
    </row>
    <row r="1645" spans="1:24" ht="9.75">
      <c r="A1645" s="5"/>
      <c r="H1645" s="5"/>
      <c r="S1645" s="18"/>
      <c r="T1645" s="14"/>
      <c r="U1645" s="3"/>
      <c r="X1645" s="5"/>
    </row>
    <row r="1646" spans="1:24" ht="9.75">
      <c r="A1646" s="5"/>
      <c r="H1646" s="5"/>
      <c r="S1646" s="18"/>
      <c r="T1646" s="14"/>
      <c r="U1646" s="3"/>
      <c r="X1646" s="5"/>
    </row>
    <row r="1647" spans="1:24" ht="9.75">
      <c r="A1647" s="5"/>
      <c r="H1647" s="5"/>
      <c r="S1647" s="18"/>
      <c r="T1647" s="14"/>
      <c r="U1647" s="3"/>
      <c r="X1647" s="5"/>
    </row>
    <row r="1648" spans="1:24" ht="9.75">
      <c r="A1648" s="5"/>
      <c r="H1648" s="5"/>
      <c r="S1648" s="18"/>
      <c r="T1648" s="14"/>
      <c r="U1648" s="3"/>
      <c r="X1648" s="5"/>
    </row>
    <row r="1649" spans="1:24" ht="9.75">
      <c r="A1649" s="5"/>
      <c r="H1649" s="5"/>
      <c r="S1649" s="18"/>
      <c r="T1649" s="14"/>
      <c r="U1649" s="3"/>
      <c r="X1649" s="5"/>
    </row>
    <row r="1650" spans="1:24" ht="9.75">
      <c r="A1650" s="5"/>
      <c r="H1650" s="5"/>
      <c r="S1650" s="18"/>
      <c r="T1650" s="14"/>
      <c r="U1650" s="3"/>
      <c r="X1650" s="5"/>
    </row>
    <row r="1651" spans="1:24" ht="9.75">
      <c r="A1651" s="5"/>
      <c r="H1651" s="5"/>
      <c r="S1651" s="18"/>
      <c r="T1651" s="14"/>
      <c r="U1651" s="3"/>
      <c r="X1651" s="5"/>
    </row>
    <row r="1652" spans="1:24" ht="9.75">
      <c r="A1652" s="5"/>
      <c r="H1652" s="5"/>
      <c r="S1652" s="18"/>
      <c r="T1652" s="14"/>
      <c r="U1652" s="3"/>
      <c r="X1652" s="5"/>
    </row>
    <row r="1653" spans="1:24" ht="9.75">
      <c r="A1653" s="5"/>
      <c r="H1653" s="5"/>
      <c r="S1653" s="18"/>
      <c r="T1653" s="14"/>
      <c r="U1653" s="3"/>
      <c r="X1653" s="5"/>
    </row>
    <row r="1654" spans="1:24" ht="9.75">
      <c r="A1654" s="5"/>
      <c r="H1654" s="5"/>
      <c r="S1654" s="18"/>
      <c r="T1654" s="14"/>
      <c r="U1654" s="3"/>
      <c r="X1654" s="5"/>
    </row>
    <row r="1655" spans="1:24" ht="9.75">
      <c r="A1655" s="5"/>
      <c r="H1655" s="5"/>
      <c r="S1655" s="18"/>
      <c r="T1655" s="14"/>
      <c r="U1655" s="3"/>
      <c r="X1655" s="5"/>
    </row>
    <row r="1656" spans="1:24" ht="9.75">
      <c r="A1656" s="5"/>
      <c r="H1656" s="5"/>
      <c r="S1656" s="18"/>
      <c r="T1656" s="14"/>
      <c r="U1656" s="3"/>
      <c r="X1656" s="5"/>
    </row>
    <row r="1657" spans="1:24" ht="9.75">
      <c r="A1657" s="5"/>
      <c r="H1657" s="5"/>
      <c r="S1657" s="18"/>
      <c r="T1657" s="14"/>
      <c r="U1657" s="3"/>
      <c r="X1657" s="5"/>
    </row>
    <row r="1658" spans="1:24" ht="9.75">
      <c r="A1658" s="5"/>
      <c r="H1658" s="5"/>
      <c r="S1658" s="18"/>
      <c r="T1658" s="14"/>
      <c r="U1658" s="3"/>
      <c r="X1658" s="5"/>
    </row>
    <row r="1659" spans="1:24" ht="9.75">
      <c r="A1659" s="5"/>
      <c r="H1659" s="5"/>
      <c r="S1659" s="18"/>
      <c r="T1659" s="14"/>
      <c r="U1659" s="3"/>
      <c r="X1659" s="5"/>
    </row>
    <row r="1660" spans="1:24" ht="9.75">
      <c r="A1660" s="5"/>
      <c r="H1660" s="5"/>
      <c r="S1660" s="18"/>
      <c r="T1660" s="14"/>
      <c r="U1660" s="3"/>
      <c r="X1660" s="5"/>
    </row>
    <row r="1661" spans="1:24" ht="9.75">
      <c r="A1661" s="5"/>
      <c r="H1661" s="5"/>
      <c r="S1661" s="18"/>
      <c r="T1661" s="14"/>
      <c r="U1661" s="3"/>
      <c r="X1661" s="5"/>
    </row>
    <row r="1662" spans="1:24" ht="9.75">
      <c r="A1662" s="5"/>
      <c r="H1662" s="5"/>
      <c r="S1662" s="18"/>
      <c r="T1662" s="14"/>
      <c r="U1662" s="3"/>
      <c r="X1662" s="5"/>
    </row>
    <row r="1663" spans="1:24" ht="9.75">
      <c r="A1663" s="5"/>
      <c r="H1663" s="5"/>
      <c r="S1663" s="18"/>
      <c r="T1663" s="14"/>
      <c r="U1663" s="3"/>
      <c r="X1663" s="5"/>
    </row>
    <row r="1664" spans="1:24" ht="9.75">
      <c r="A1664" s="5"/>
      <c r="H1664" s="5"/>
      <c r="S1664" s="18"/>
      <c r="T1664" s="14"/>
      <c r="U1664" s="3"/>
      <c r="X1664" s="5"/>
    </row>
    <row r="1665" spans="1:24" ht="9.75">
      <c r="A1665" s="5"/>
      <c r="H1665" s="5"/>
      <c r="S1665" s="18"/>
      <c r="T1665" s="14"/>
      <c r="U1665" s="3"/>
      <c r="X1665" s="5"/>
    </row>
    <row r="1666" spans="1:24" ht="9.75">
      <c r="A1666" s="5"/>
      <c r="H1666" s="5"/>
      <c r="S1666" s="18"/>
      <c r="T1666" s="14"/>
      <c r="U1666" s="3"/>
      <c r="X1666" s="5"/>
    </row>
    <row r="1667" spans="1:24" ht="9.75">
      <c r="A1667" s="5"/>
      <c r="H1667" s="5"/>
      <c r="S1667" s="18"/>
      <c r="T1667" s="14"/>
      <c r="U1667" s="3"/>
      <c r="X1667" s="5"/>
    </row>
    <row r="1668" spans="1:24" ht="9.75">
      <c r="A1668" s="5"/>
      <c r="H1668" s="5"/>
      <c r="S1668" s="18"/>
      <c r="T1668" s="14"/>
      <c r="U1668" s="3"/>
      <c r="X1668" s="5"/>
    </row>
    <row r="1669" spans="1:24" ht="9.75">
      <c r="A1669" s="5"/>
      <c r="H1669" s="5"/>
      <c r="S1669" s="18"/>
      <c r="T1669" s="14"/>
      <c r="U1669" s="3"/>
      <c r="X1669" s="5"/>
    </row>
    <row r="1670" spans="1:24" ht="9.75">
      <c r="A1670" s="5"/>
      <c r="H1670" s="5"/>
      <c r="S1670" s="18"/>
      <c r="T1670" s="14"/>
      <c r="U1670" s="3"/>
      <c r="X1670" s="5"/>
    </row>
    <row r="1671" spans="1:24" ht="9.75">
      <c r="A1671" s="5"/>
      <c r="H1671" s="5"/>
      <c r="S1671" s="18"/>
      <c r="T1671" s="14"/>
      <c r="U1671" s="3"/>
      <c r="X1671" s="5"/>
    </row>
    <row r="1672" spans="1:24" ht="9.75">
      <c r="A1672" s="5"/>
      <c r="H1672" s="5"/>
      <c r="S1672" s="18"/>
      <c r="T1672" s="14"/>
      <c r="U1672" s="3"/>
      <c r="X1672" s="5"/>
    </row>
    <row r="1673" spans="1:24" ht="9.75">
      <c r="A1673" s="5"/>
      <c r="H1673" s="5"/>
      <c r="S1673" s="18"/>
      <c r="T1673" s="14"/>
      <c r="U1673" s="3"/>
      <c r="X1673" s="5"/>
    </row>
    <row r="1674" spans="1:24" ht="9.75">
      <c r="A1674" s="5"/>
      <c r="H1674" s="5"/>
      <c r="S1674" s="18"/>
      <c r="T1674" s="14"/>
      <c r="U1674" s="3"/>
      <c r="X1674" s="5"/>
    </row>
    <row r="1675" spans="1:24" ht="9.75">
      <c r="A1675" s="5"/>
      <c r="H1675" s="5"/>
      <c r="S1675" s="18"/>
      <c r="T1675" s="14"/>
      <c r="U1675" s="3"/>
      <c r="X1675" s="5"/>
    </row>
    <row r="1676" spans="1:24" ht="9.75">
      <c r="A1676" s="5"/>
      <c r="H1676" s="5"/>
      <c r="S1676" s="18"/>
      <c r="T1676" s="14"/>
      <c r="U1676" s="3"/>
      <c r="X1676" s="5"/>
    </row>
    <row r="1677" spans="1:24" ht="9.75">
      <c r="A1677" s="5"/>
      <c r="H1677" s="5"/>
      <c r="S1677" s="18"/>
      <c r="T1677" s="14"/>
      <c r="U1677" s="3"/>
      <c r="X1677" s="5"/>
    </row>
    <row r="1678" spans="1:24" ht="9.75">
      <c r="A1678" s="5"/>
      <c r="H1678" s="5"/>
      <c r="S1678" s="18"/>
      <c r="T1678" s="14"/>
      <c r="U1678" s="3"/>
      <c r="X1678" s="5"/>
    </row>
    <row r="1679" spans="1:24" ht="9.75">
      <c r="A1679" s="5"/>
      <c r="H1679" s="5"/>
      <c r="S1679" s="18"/>
      <c r="T1679" s="14"/>
      <c r="U1679" s="3"/>
      <c r="X1679" s="5"/>
    </row>
    <row r="1680" spans="1:24" ht="9.75">
      <c r="A1680" s="5"/>
      <c r="H1680" s="5"/>
      <c r="S1680" s="18"/>
      <c r="T1680" s="14"/>
      <c r="U1680" s="3"/>
      <c r="X1680" s="5"/>
    </row>
    <row r="1681" spans="1:24" ht="9.75">
      <c r="A1681" s="5"/>
      <c r="H1681" s="5"/>
      <c r="S1681" s="18"/>
      <c r="T1681" s="14"/>
      <c r="U1681" s="3"/>
      <c r="X1681" s="5"/>
    </row>
    <row r="1682" spans="1:24" ht="9.75">
      <c r="A1682" s="5"/>
      <c r="H1682" s="5"/>
      <c r="S1682" s="18"/>
      <c r="T1682" s="14"/>
      <c r="U1682" s="3"/>
      <c r="X1682" s="5"/>
    </row>
    <row r="1683" spans="1:24" ht="9.75">
      <c r="A1683" s="5"/>
      <c r="H1683" s="5"/>
      <c r="S1683" s="18"/>
      <c r="T1683" s="14"/>
      <c r="U1683" s="3"/>
      <c r="X1683" s="5"/>
    </row>
    <row r="1684" spans="1:24" ht="9.75">
      <c r="A1684" s="5"/>
      <c r="H1684" s="5"/>
      <c r="S1684" s="18"/>
      <c r="T1684" s="14"/>
      <c r="U1684" s="3"/>
      <c r="X1684" s="5"/>
    </row>
    <row r="1685" spans="1:24" ht="9.75">
      <c r="A1685" s="5"/>
      <c r="H1685" s="5"/>
      <c r="S1685" s="18"/>
      <c r="T1685" s="14"/>
      <c r="U1685" s="3"/>
      <c r="X1685" s="5"/>
    </row>
    <row r="1686" spans="1:24" ht="9.75">
      <c r="A1686" s="5"/>
      <c r="H1686" s="5"/>
      <c r="S1686" s="18"/>
      <c r="T1686" s="14"/>
      <c r="U1686" s="3"/>
      <c r="X1686" s="5"/>
    </row>
    <row r="1687" spans="1:24" ht="9.75">
      <c r="A1687" s="5"/>
      <c r="H1687" s="5"/>
      <c r="S1687" s="18"/>
      <c r="T1687" s="14"/>
      <c r="U1687" s="3"/>
      <c r="X1687" s="5"/>
    </row>
    <row r="1688" spans="1:24" ht="9.75">
      <c r="A1688" s="5"/>
      <c r="H1688" s="5"/>
      <c r="S1688" s="18"/>
      <c r="T1688" s="14"/>
      <c r="U1688" s="3"/>
      <c r="X1688" s="5"/>
    </row>
    <row r="1689" spans="1:24" ht="9.75">
      <c r="A1689" s="5"/>
      <c r="H1689" s="5"/>
      <c r="S1689" s="18"/>
      <c r="T1689" s="14"/>
      <c r="U1689" s="3"/>
      <c r="X1689" s="5"/>
    </row>
    <row r="1690" spans="1:24" ht="9.75">
      <c r="A1690" s="5"/>
      <c r="H1690" s="5"/>
      <c r="S1690" s="18"/>
      <c r="T1690" s="14"/>
      <c r="U1690" s="3"/>
      <c r="X1690" s="5"/>
    </row>
    <row r="1691" spans="1:24" ht="9.75">
      <c r="A1691" s="5"/>
      <c r="H1691" s="5"/>
      <c r="S1691" s="18"/>
      <c r="T1691" s="14"/>
      <c r="U1691" s="3"/>
      <c r="X1691" s="5"/>
    </row>
    <row r="1692" spans="1:24" ht="9.75">
      <c r="A1692" s="5"/>
      <c r="H1692" s="5"/>
      <c r="S1692" s="18"/>
      <c r="T1692" s="14"/>
      <c r="U1692" s="3"/>
      <c r="X1692" s="5"/>
    </row>
    <row r="1693" spans="1:24" ht="9.75">
      <c r="A1693" s="5"/>
      <c r="H1693" s="5"/>
      <c r="S1693" s="18"/>
      <c r="T1693" s="14"/>
      <c r="U1693" s="3"/>
      <c r="X1693" s="5"/>
    </row>
    <row r="1694" spans="1:24" ht="9.75">
      <c r="A1694" s="5"/>
      <c r="H1694" s="5"/>
      <c r="S1694" s="18"/>
      <c r="T1694" s="14"/>
      <c r="U1694" s="3"/>
      <c r="X1694" s="5"/>
    </row>
    <row r="1695" spans="1:24" ht="9.75">
      <c r="A1695" s="5"/>
      <c r="H1695" s="5"/>
      <c r="S1695" s="18"/>
      <c r="T1695" s="14"/>
      <c r="U1695" s="3"/>
      <c r="X1695" s="5"/>
    </row>
    <row r="1696" spans="1:24" ht="9.75">
      <c r="A1696" s="5"/>
      <c r="H1696" s="5"/>
      <c r="S1696" s="18"/>
      <c r="T1696" s="14"/>
      <c r="U1696" s="3"/>
      <c r="X1696" s="5"/>
    </row>
    <row r="1697" spans="1:24" ht="9.75">
      <c r="A1697" s="5"/>
      <c r="H1697" s="5"/>
      <c r="S1697" s="18"/>
      <c r="T1697" s="14"/>
      <c r="U1697" s="3"/>
      <c r="X1697" s="5"/>
    </row>
    <row r="1698" spans="1:24" ht="9.75">
      <c r="A1698" s="5"/>
      <c r="H1698" s="5"/>
      <c r="S1698" s="18"/>
      <c r="T1698" s="14"/>
      <c r="U1698" s="3"/>
      <c r="X1698" s="5"/>
    </row>
    <row r="1699" spans="1:24" ht="9.75">
      <c r="A1699" s="5"/>
      <c r="H1699" s="5"/>
      <c r="S1699" s="18"/>
      <c r="T1699" s="14"/>
      <c r="U1699" s="3"/>
      <c r="X1699" s="5"/>
    </row>
    <row r="1700" spans="1:24" ht="9.75">
      <c r="A1700" s="5"/>
      <c r="H1700" s="5"/>
      <c r="S1700" s="18"/>
      <c r="T1700" s="14"/>
      <c r="U1700" s="3"/>
      <c r="X1700" s="5"/>
    </row>
    <row r="1701" spans="1:24" ht="9.75">
      <c r="A1701" s="5"/>
      <c r="H1701" s="5"/>
      <c r="S1701" s="18"/>
      <c r="T1701" s="14"/>
      <c r="U1701" s="3"/>
      <c r="X1701" s="5"/>
    </row>
    <row r="1702" spans="1:24" ht="9.75">
      <c r="A1702" s="5"/>
      <c r="H1702" s="5"/>
      <c r="S1702" s="18"/>
      <c r="T1702" s="14"/>
      <c r="U1702" s="3"/>
      <c r="X1702" s="5"/>
    </row>
    <row r="1703" spans="1:24" ht="9.75">
      <c r="A1703" s="5"/>
      <c r="H1703" s="5"/>
      <c r="S1703" s="18"/>
      <c r="T1703" s="14"/>
      <c r="U1703" s="3"/>
      <c r="X1703" s="5"/>
    </row>
    <row r="1704" spans="1:24" ht="9.75">
      <c r="A1704" s="5"/>
      <c r="H1704" s="5"/>
      <c r="S1704" s="18"/>
      <c r="T1704" s="14"/>
      <c r="U1704" s="3"/>
      <c r="X1704" s="5"/>
    </row>
    <row r="1705" spans="1:24" ht="9.75">
      <c r="A1705" s="5"/>
      <c r="H1705" s="5"/>
      <c r="S1705" s="18"/>
      <c r="T1705" s="14"/>
      <c r="U1705" s="3"/>
      <c r="X1705" s="5"/>
    </row>
    <row r="1706" spans="1:24" ht="9.75">
      <c r="A1706" s="5"/>
      <c r="H1706" s="5"/>
      <c r="S1706" s="18"/>
      <c r="T1706" s="14"/>
      <c r="U1706" s="3"/>
      <c r="X1706" s="5"/>
    </row>
    <row r="1707" spans="1:24" ht="9.75">
      <c r="A1707" s="5"/>
      <c r="H1707" s="5"/>
      <c r="S1707" s="18"/>
      <c r="T1707" s="14"/>
      <c r="U1707" s="3"/>
      <c r="X1707" s="5"/>
    </row>
    <row r="1708" spans="1:24" ht="9.75">
      <c r="A1708" s="5"/>
      <c r="H1708" s="5"/>
      <c r="S1708" s="18"/>
      <c r="T1708" s="14"/>
      <c r="U1708" s="3"/>
      <c r="X1708" s="5"/>
    </row>
    <row r="1709" spans="1:24" ht="9.75">
      <c r="A1709" s="5"/>
      <c r="H1709" s="5"/>
      <c r="S1709" s="18"/>
      <c r="T1709" s="14"/>
      <c r="U1709" s="3"/>
      <c r="X1709" s="5"/>
    </row>
    <row r="1710" spans="1:24" ht="9.75">
      <c r="A1710" s="5"/>
      <c r="H1710" s="5"/>
      <c r="S1710" s="18"/>
      <c r="T1710" s="14"/>
      <c r="U1710" s="3"/>
      <c r="X1710" s="5"/>
    </row>
    <row r="1711" spans="1:24" ht="9.75">
      <c r="A1711" s="5"/>
      <c r="H1711" s="5"/>
      <c r="S1711" s="18"/>
      <c r="T1711" s="14"/>
      <c r="U1711" s="3"/>
      <c r="X1711" s="5"/>
    </row>
    <row r="1712" spans="1:24" ht="9.75">
      <c r="A1712" s="5"/>
      <c r="H1712" s="5"/>
      <c r="S1712" s="18"/>
      <c r="T1712" s="14"/>
      <c r="U1712" s="3"/>
      <c r="X1712" s="5"/>
    </row>
    <row r="1713" spans="1:24" ht="9.75">
      <c r="A1713" s="5"/>
      <c r="H1713" s="5"/>
      <c r="S1713" s="18"/>
      <c r="T1713" s="14"/>
      <c r="U1713" s="3"/>
      <c r="X1713" s="5"/>
    </row>
    <row r="1714" spans="1:24" ht="9.75">
      <c r="A1714" s="5"/>
      <c r="H1714" s="5"/>
      <c r="S1714" s="18"/>
      <c r="T1714" s="14"/>
      <c r="U1714" s="3"/>
      <c r="X1714" s="5"/>
    </row>
    <row r="1715" spans="1:24" ht="9.75">
      <c r="A1715" s="5"/>
      <c r="H1715" s="5"/>
      <c r="S1715" s="18"/>
      <c r="T1715" s="14"/>
      <c r="U1715" s="3"/>
      <c r="X1715" s="5"/>
    </row>
    <row r="1716" spans="1:24" ht="9.75">
      <c r="A1716" s="5"/>
      <c r="H1716" s="5"/>
      <c r="S1716" s="18"/>
      <c r="T1716" s="14"/>
      <c r="U1716" s="3"/>
      <c r="X1716" s="5"/>
    </row>
    <row r="1717" spans="1:24" ht="9.75">
      <c r="A1717" s="5"/>
      <c r="H1717" s="5"/>
      <c r="S1717" s="18"/>
      <c r="T1717" s="14"/>
      <c r="U1717" s="3"/>
      <c r="X1717" s="5"/>
    </row>
    <row r="1718" spans="1:24" ht="9.75">
      <c r="A1718" s="5"/>
      <c r="H1718" s="5"/>
      <c r="S1718" s="18"/>
      <c r="T1718" s="14"/>
      <c r="U1718" s="3"/>
      <c r="X1718" s="5"/>
    </row>
    <row r="1719" spans="1:24" ht="9.75">
      <c r="A1719" s="5"/>
      <c r="H1719" s="5"/>
      <c r="S1719" s="18"/>
      <c r="T1719" s="14"/>
      <c r="U1719" s="3"/>
      <c r="X1719" s="5"/>
    </row>
    <row r="1720" spans="1:24" ht="9.75">
      <c r="A1720" s="5"/>
      <c r="H1720" s="5"/>
      <c r="S1720" s="18"/>
      <c r="T1720" s="14"/>
      <c r="U1720" s="3"/>
      <c r="X1720" s="5"/>
    </row>
    <row r="1721" spans="1:24" ht="9.75">
      <c r="A1721" s="5"/>
      <c r="H1721" s="5"/>
      <c r="S1721" s="18"/>
      <c r="T1721" s="14"/>
      <c r="U1721" s="3"/>
      <c r="X1721" s="5"/>
    </row>
    <row r="1722" spans="1:24" ht="9.75">
      <c r="A1722" s="5"/>
      <c r="H1722" s="5"/>
      <c r="S1722" s="18"/>
      <c r="T1722" s="14"/>
      <c r="U1722" s="3"/>
      <c r="X1722" s="5"/>
    </row>
    <row r="1723" spans="1:24" ht="9.75">
      <c r="A1723" s="5"/>
      <c r="H1723" s="5"/>
      <c r="S1723" s="18"/>
      <c r="T1723" s="14"/>
      <c r="U1723" s="3"/>
      <c r="X1723" s="5"/>
    </row>
    <row r="1724" spans="1:24" ht="9.75">
      <c r="A1724" s="5"/>
      <c r="H1724" s="5"/>
      <c r="S1724" s="18"/>
      <c r="T1724" s="14"/>
      <c r="U1724" s="3"/>
      <c r="X1724" s="5"/>
    </row>
    <row r="1725" spans="1:24" ht="9.75">
      <c r="A1725" s="5"/>
      <c r="H1725" s="5"/>
      <c r="S1725" s="18"/>
      <c r="T1725" s="14"/>
      <c r="U1725" s="3"/>
      <c r="X1725" s="5"/>
    </row>
    <row r="1726" spans="1:24" ht="9.75">
      <c r="A1726" s="5"/>
      <c r="H1726" s="5"/>
      <c r="S1726" s="18"/>
      <c r="T1726" s="14"/>
      <c r="U1726" s="3"/>
      <c r="X1726" s="5"/>
    </row>
    <row r="1727" spans="1:24" ht="9.75">
      <c r="A1727" s="5"/>
      <c r="H1727" s="5"/>
      <c r="S1727" s="18"/>
      <c r="T1727" s="14"/>
      <c r="U1727" s="3"/>
      <c r="X1727" s="5"/>
    </row>
    <row r="1728" spans="1:24" ht="9.75">
      <c r="A1728" s="5"/>
      <c r="H1728" s="5"/>
      <c r="S1728" s="18"/>
      <c r="T1728" s="14"/>
      <c r="U1728" s="3"/>
      <c r="X1728" s="5"/>
    </row>
    <row r="1729" spans="1:24" ht="9.75">
      <c r="A1729" s="5"/>
      <c r="H1729" s="5"/>
      <c r="S1729" s="18"/>
      <c r="T1729" s="14"/>
      <c r="U1729" s="3"/>
      <c r="X1729" s="5"/>
    </row>
    <row r="1730" spans="1:24" ht="9.75">
      <c r="A1730" s="5"/>
      <c r="H1730" s="5"/>
      <c r="S1730" s="18"/>
      <c r="T1730" s="14"/>
      <c r="U1730" s="3"/>
      <c r="X1730" s="5"/>
    </row>
    <row r="1731" spans="1:24" ht="9.75">
      <c r="A1731" s="5"/>
      <c r="H1731" s="5"/>
      <c r="S1731" s="18"/>
      <c r="T1731" s="14"/>
      <c r="U1731" s="3"/>
      <c r="X1731" s="5"/>
    </row>
    <row r="1732" spans="1:24" ht="9.75">
      <c r="A1732" s="5"/>
      <c r="H1732" s="5"/>
      <c r="S1732" s="18"/>
      <c r="T1732" s="14"/>
      <c r="U1732" s="3"/>
      <c r="X1732" s="5"/>
    </row>
    <row r="1733" spans="1:24" ht="9.75">
      <c r="A1733" s="5"/>
      <c r="H1733" s="5"/>
      <c r="S1733" s="18"/>
      <c r="T1733" s="14"/>
      <c r="U1733" s="3"/>
      <c r="X1733" s="5"/>
    </row>
    <row r="1734" spans="1:24" ht="9.75">
      <c r="A1734" s="5"/>
      <c r="H1734" s="5"/>
      <c r="S1734" s="18"/>
      <c r="T1734" s="14"/>
      <c r="U1734" s="3"/>
      <c r="X1734" s="5"/>
    </row>
    <row r="1735" spans="1:24" ht="9.75">
      <c r="A1735" s="5"/>
      <c r="H1735" s="5"/>
      <c r="S1735" s="18"/>
      <c r="T1735" s="14"/>
      <c r="U1735" s="3"/>
      <c r="X1735" s="5"/>
    </row>
    <row r="1736" spans="1:24" ht="9.75">
      <c r="A1736" s="5"/>
      <c r="H1736" s="5"/>
      <c r="S1736" s="18"/>
      <c r="T1736" s="14"/>
      <c r="U1736" s="3"/>
      <c r="X1736" s="5"/>
    </row>
    <row r="1737" spans="1:24" ht="9.75">
      <c r="A1737" s="5"/>
      <c r="H1737" s="5"/>
      <c r="S1737" s="18"/>
      <c r="T1737" s="14"/>
      <c r="U1737" s="3"/>
      <c r="X1737" s="5"/>
    </row>
    <row r="1738" spans="1:24" ht="9.75">
      <c r="A1738" s="5"/>
      <c r="H1738" s="5"/>
      <c r="S1738" s="18"/>
      <c r="T1738" s="14"/>
      <c r="U1738" s="3"/>
      <c r="X1738" s="5"/>
    </row>
    <row r="1739" spans="1:24" ht="9.75">
      <c r="A1739" s="5"/>
      <c r="H1739" s="5"/>
      <c r="S1739" s="18"/>
      <c r="T1739" s="14"/>
      <c r="U1739" s="3"/>
      <c r="X1739" s="5"/>
    </row>
    <row r="1740" spans="1:24" ht="9.75">
      <c r="A1740" s="5"/>
      <c r="H1740" s="5"/>
      <c r="S1740" s="18"/>
      <c r="T1740" s="14"/>
      <c r="U1740" s="3"/>
      <c r="X1740" s="5"/>
    </row>
    <row r="1741" spans="1:24" ht="9.75">
      <c r="A1741" s="5"/>
      <c r="H1741" s="5"/>
      <c r="S1741" s="18"/>
      <c r="T1741" s="14"/>
      <c r="U1741" s="3"/>
      <c r="X1741" s="5"/>
    </row>
    <row r="1742" spans="1:24" ht="9.75">
      <c r="A1742" s="5"/>
      <c r="H1742" s="5"/>
      <c r="S1742" s="18"/>
      <c r="T1742" s="14"/>
      <c r="U1742" s="3"/>
      <c r="X1742" s="5"/>
    </row>
    <row r="1743" spans="1:24" ht="9.75">
      <c r="A1743" s="5"/>
      <c r="H1743" s="5"/>
      <c r="S1743" s="18"/>
      <c r="T1743" s="14"/>
      <c r="U1743" s="3"/>
      <c r="X1743" s="5"/>
    </row>
    <row r="1744" spans="1:24" ht="9.75">
      <c r="A1744" s="5"/>
      <c r="H1744" s="5"/>
      <c r="S1744" s="18"/>
      <c r="T1744" s="14"/>
      <c r="U1744" s="3"/>
      <c r="X1744" s="5"/>
    </row>
    <row r="1745" spans="1:24" ht="9.75">
      <c r="A1745" s="5"/>
      <c r="H1745" s="5"/>
      <c r="S1745" s="18"/>
      <c r="T1745" s="14"/>
      <c r="U1745" s="3"/>
      <c r="X1745" s="5"/>
    </row>
    <row r="1746" spans="1:24" ht="9.75">
      <c r="A1746" s="5"/>
      <c r="H1746" s="5"/>
      <c r="S1746" s="18"/>
      <c r="T1746" s="14"/>
      <c r="U1746" s="3"/>
      <c r="X1746" s="5"/>
    </row>
    <row r="1747" spans="1:24" ht="9.75">
      <c r="A1747" s="5"/>
      <c r="H1747" s="5"/>
      <c r="S1747" s="18"/>
      <c r="T1747" s="14"/>
      <c r="U1747" s="3"/>
      <c r="X1747" s="5"/>
    </row>
    <row r="1748" spans="1:24" ht="9.75">
      <c r="A1748" s="5"/>
      <c r="H1748" s="5"/>
      <c r="S1748" s="18"/>
      <c r="T1748" s="14"/>
      <c r="U1748" s="3"/>
      <c r="X1748" s="5"/>
    </row>
    <row r="1749" spans="1:24" ht="9.75">
      <c r="A1749" s="5"/>
      <c r="H1749" s="5"/>
      <c r="S1749" s="18"/>
      <c r="T1749" s="14"/>
      <c r="U1749" s="3"/>
      <c r="X1749" s="5"/>
    </row>
    <row r="1750" spans="1:24" ht="9.75">
      <c r="A1750" s="5"/>
      <c r="H1750" s="5"/>
      <c r="S1750" s="18"/>
      <c r="T1750" s="14"/>
      <c r="U1750" s="3"/>
      <c r="X1750" s="5"/>
    </row>
    <row r="1751" spans="1:24" ht="9.75">
      <c r="A1751" s="5"/>
      <c r="H1751" s="5"/>
      <c r="S1751" s="18"/>
      <c r="T1751" s="14"/>
      <c r="U1751" s="3"/>
      <c r="X1751" s="5"/>
    </row>
    <row r="1752" spans="1:24" ht="9.75">
      <c r="A1752" s="5"/>
      <c r="H1752" s="5"/>
      <c r="S1752" s="18"/>
      <c r="T1752" s="14"/>
      <c r="U1752" s="3"/>
      <c r="X1752" s="5"/>
    </row>
    <row r="1753" spans="1:24" ht="9.75">
      <c r="A1753" s="5"/>
      <c r="H1753" s="5"/>
      <c r="S1753" s="18"/>
      <c r="T1753" s="14"/>
      <c r="U1753" s="3"/>
      <c r="X1753" s="5"/>
    </row>
    <row r="1754" spans="1:24" ht="9.75">
      <c r="A1754" s="5"/>
      <c r="H1754" s="5"/>
      <c r="S1754" s="18"/>
      <c r="T1754" s="14"/>
      <c r="U1754" s="3"/>
      <c r="X1754" s="5"/>
    </row>
    <row r="1755" spans="1:24" ht="9.75">
      <c r="A1755" s="5"/>
      <c r="H1755" s="5"/>
      <c r="S1755" s="18"/>
      <c r="T1755" s="14"/>
      <c r="U1755" s="3"/>
      <c r="X1755" s="5"/>
    </row>
    <row r="1756" spans="1:24" ht="9.75">
      <c r="A1756" s="5"/>
      <c r="H1756" s="5"/>
      <c r="S1756" s="18"/>
      <c r="T1756" s="14"/>
      <c r="U1756" s="3"/>
      <c r="X1756" s="5"/>
    </row>
    <row r="1757" spans="1:24" ht="9.75">
      <c r="A1757" s="5"/>
      <c r="H1757" s="5"/>
      <c r="S1757" s="18"/>
      <c r="T1757" s="14"/>
      <c r="U1757" s="3"/>
      <c r="X1757" s="5"/>
    </row>
    <row r="1758" spans="1:24" ht="9.75">
      <c r="A1758" s="5"/>
      <c r="H1758" s="5"/>
      <c r="S1758" s="18"/>
      <c r="T1758" s="14"/>
      <c r="U1758" s="3"/>
      <c r="X1758" s="5"/>
    </row>
    <row r="1759" spans="1:24" ht="9.75">
      <c r="A1759" s="5"/>
      <c r="H1759" s="5"/>
      <c r="S1759" s="18"/>
      <c r="T1759" s="14"/>
      <c r="U1759" s="3"/>
      <c r="X1759" s="5"/>
    </row>
    <row r="1760" spans="1:24" ht="9.75">
      <c r="A1760" s="5"/>
      <c r="H1760" s="5"/>
      <c r="S1760" s="18"/>
      <c r="T1760" s="14"/>
      <c r="U1760" s="3"/>
      <c r="X1760" s="5"/>
    </row>
    <row r="1761" spans="1:24" ht="9.75">
      <c r="A1761" s="5"/>
      <c r="H1761" s="5"/>
      <c r="S1761" s="18"/>
      <c r="T1761" s="14"/>
      <c r="U1761" s="3"/>
      <c r="X1761" s="5"/>
    </row>
    <row r="1762" spans="1:24" ht="9.75">
      <c r="A1762" s="5"/>
      <c r="H1762" s="5"/>
      <c r="S1762" s="18"/>
      <c r="T1762" s="14"/>
      <c r="U1762" s="3"/>
      <c r="X1762" s="5"/>
    </row>
    <row r="1763" spans="1:24" ht="9.75">
      <c r="A1763" s="5"/>
      <c r="H1763" s="5"/>
      <c r="S1763" s="18"/>
      <c r="T1763" s="14"/>
      <c r="U1763" s="3"/>
      <c r="X1763" s="5"/>
    </row>
    <row r="1764" spans="1:24" ht="9.75">
      <c r="A1764" s="5"/>
      <c r="H1764" s="5"/>
      <c r="S1764" s="18"/>
      <c r="T1764" s="14"/>
      <c r="U1764" s="3"/>
      <c r="X1764" s="5"/>
    </row>
    <row r="1765" spans="1:24" ht="9.75">
      <c r="A1765" s="5"/>
      <c r="H1765" s="5"/>
      <c r="S1765" s="18"/>
      <c r="T1765" s="14"/>
      <c r="U1765" s="3"/>
      <c r="X1765" s="5"/>
    </row>
    <row r="1766" spans="1:24" ht="9.75">
      <c r="A1766" s="5"/>
      <c r="H1766" s="5"/>
      <c r="S1766" s="18"/>
      <c r="T1766" s="14"/>
      <c r="U1766" s="3"/>
      <c r="X1766" s="5"/>
    </row>
    <row r="1767" spans="1:24" ht="9.75">
      <c r="A1767" s="5"/>
      <c r="H1767" s="5"/>
      <c r="S1767" s="18"/>
      <c r="T1767" s="14"/>
      <c r="U1767" s="3"/>
      <c r="X1767" s="5"/>
    </row>
    <row r="1768" spans="1:24" ht="9.75">
      <c r="A1768" s="5"/>
      <c r="H1768" s="5"/>
      <c r="S1768" s="18"/>
      <c r="T1768" s="14"/>
      <c r="U1768" s="3"/>
      <c r="X1768" s="5"/>
    </row>
    <row r="1769" spans="1:24" ht="9.75">
      <c r="A1769" s="5"/>
      <c r="H1769" s="5"/>
      <c r="S1769" s="18"/>
      <c r="T1769" s="14"/>
      <c r="U1769" s="3"/>
      <c r="X1769" s="5"/>
    </row>
    <row r="1770" spans="1:24" ht="9.75">
      <c r="A1770" s="5"/>
      <c r="H1770" s="5"/>
      <c r="S1770" s="18"/>
      <c r="T1770" s="14"/>
      <c r="U1770" s="3"/>
      <c r="X1770" s="5"/>
    </row>
    <row r="1771" spans="1:24" ht="9.75">
      <c r="A1771" s="5"/>
      <c r="H1771" s="5"/>
      <c r="S1771" s="18"/>
      <c r="T1771" s="14"/>
      <c r="U1771" s="3"/>
      <c r="X1771" s="5"/>
    </row>
    <row r="1772" spans="1:24" ht="9.75">
      <c r="A1772" s="5"/>
      <c r="H1772" s="5"/>
      <c r="S1772" s="18"/>
      <c r="T1772" s="14"/>
      <c r="U1772" s="3"/>
      <c r="X1772" s="5"/>
    </row>
    <row r="1773" spans="1:24" ht="9.75">
      <c r="A1773" s="5"/>
      <c r="H1773" s="5"/>
      <c r="S1773" s="18"/>
      <c r="T1773" s="14"/>
      <c r="U1773" s="3"/>
      <c r="X1773" s="5"/>
    </row>
    <row r="1774" spans="1:24" ht="9.75">
      <c r="A1774" s="5"/>
      <c r="H1774" s="5"/>
      <c r="S1774" s="18"/>
      <c r="T1774" s="14"/>
      <c r="U1774" s="3"/>
      <c r="X1774" s="5"/>
    </row>
    <row r="1775" spans="1:24" ht="9.75">
      <c r="A1775" s="5"/>
      <c r="H1775" s="5"/>
      <c r="S1775" s="18"/>
      <c r="T1775" s="14"/>
      <c r="U1775" s="3"/>
      <c r="X1775" s="5"/>
    </row>
    <row r="1776" spans="1:24" ht="9.75">
      <c r="A1776" s="5"/>
      <c r="H1776" s="5"/>
      <c r="S1776" s="18"/>
      <c r="T1776" s="14"/>
      <c r="U1776" s="3"/>
      <c r="X1776" s="5"/>
    </row>
    <row r="1777" spans="1:24" ht="9.75">
      <c r="A1777" s="5"/>
      <c r="H1777" s="5"/>
      <c r="S1777" s="18"/>
      <c r="T1777" s="14"/>
      <c r="U1777" s="3"/>
      <c r="X1777" s="5"/>
    </row>
    <row r="1778" spans="1:24" ht="9.75">
      <c r="A1778" s="5"/>
      <c r="H1778" s="5"/>
      <c r="S1778" s="18"/>
      <c r="T1778" s="14"/>
      <c r="U1778" s="3"/>
      <c r="X1778" s="5"/>
    </row>
    <row r="1779" spans="1:24" ht="9.75">
      <c r="A1779" s="5"/>
      <c r="H1779" s="5"/>
      <c r="S1779" s="18"/>
      <c r="T1779" s="14"/>
      <c r="U1779" s="3"/>
      <c r="X1779" s="5"/>
    </row>
    <row r="1780" spans="1:24" ht="9.75">
      <c r="A1780" s="5"/>
      <c r="H1780" s="5"/>
      <c r="S1780" s="18"/>
      <c r="T1780" s="14"/>
      <c r="U1780" s="3"/>
      <c r="X1780" s="5"/>
    </row>
    <row r="1781" spans="1:24" ht="9.75">
      <c r="A1781" s="5"/>
      <c r="H1781" s="5"/>
      <c r="S1781" s="18"/>
      <c r="T1781" s="14"/>
      <c r="U1781" s="3"/>
      <c r="X1781" s="5"/>
    </row>
    <row r="1782" spans="1:24" ht="9.75">
      <c r="A1782" s="5"/>
      <c r="H1782" s="5"/>
      <c r="S1782" s="18"/>
      <c r="T1782" s="14"/>
      <c r="U1782" s="3"/>
      <c r="X1782" s="5"/>
    </row>
    <row r="1783" spans="1:24" ht="9.75">
      <c r="A1783" s="5"/>
      <c r="H1783" s="5"/>
      <c r="S1783" s="18"/>
      <c r="T1783" s="14"/>
      <c r="U1783" s="3"/>
      <c r="X1783" s="5"/>
    </row>
    <row r="1784" spans="1:24" ht="9.75">
      <c r="A1784" s="5"/>
      <c r="H1784" s="5"/>
      <c r="S1784" s="18"/>
      <c r="T1784" s="14"/>
      <c r="U1784" s="3"/>
      <c r="X1784" s="5"/>
    </row>
    <row r="1785" spans="1:24" ht="9.75">
      <c r="A1785" s="5"/>
      <c r="H1785" s="5"/>
      <c r="S1785" s="18"/>
      <c r="T1785" s="14"/>
      <c r="U1785" s="3"/>
      <c r="X1785" s="5"/>
    </row>
    <row r="1786" spans="1:24" ht="9.75">
      <c r="A1786" s="5"/>
      <c r="H1786" s="5"/>
      <c r="S1786" s="18"/>
      <c r="T1786" s="14"/>
      <c r="U1786" s="3"/>
      <c r="X1786" s="5"/>
    </row>
    <row r="1787" spans="1:24" ht="9.75">
      <c r="A1787" s="5"/>
      <c r="H1787" s="5"/>
      <c r="S1787" s="18"/>
      <c r="T1787" s="14"/>
      <c r="U1787" s="3"/>
      <c r="X1787" s="5"/>
    </row>
    <row r="1788" spans="1:24" ht="9.75">
      <c r="A1788" s="5"/>
      <c r="H1788" s="5"/>
      <c r="S1788" s="18"/>
      <c r="T1788" s="14"/>
      <c r="U1788" s="3"/>
      <c r="X1788" s="5"/>
    </row>
    <row r="1789" spans="1:24" ht="9.75">
      <c r="A1789" s="5"/>
      <c r="H1789" s="5"/>
      <c r="S1789" s="18"/>
      <c r="T1789" s="14"/>
      <c r="U1789" s="3"/>
      <c r="X1789" s="5"/>
    </row>
    <row r="1790" spans="1:24" ht="9.75">
      <c r="A1790" s="5"/>
      <c r="H1790" s="5"/>
      <c r="S1790" s="18"/>
      <c r="T1790" s="14"/>
      <c r="U1790" s="3"/>
      <c r="X1790" s="5"/>
    </row>
    <row r="1791" spans="1:24" ht="9.75">
      <c r="A1791" s="5"/>
      <c r="H1791" s="5"/>
      <c r="S1791" s="18"/>
      <c r="T1791" s="14"/>
      <c r="U1791" s="3"/>
      <c r="X1791" s="5"/>
    </row>
    <row r="1792" spans="1:24" ht="9.75">
      <c r="A1792" s="5"/>
      <c r="H1792" s="5"/>
      <c r="S1792" s="18"/>
      <c r="T1792" s="14"/>
      <c r="U1792" s="3"/>
      <c r="X1792" s="5"/>
    </row>
    <row r="1793" spans="1:24" ht="9.75">
      <c r="A1793" s="5"/>
      <c r="H1793" s="5"/>
      <c r="S1793" s="18"/>
      <c r="T1793" s="14"/>
      <c r="U1793" s="3"/>
      <c r="X1793" s="5"/>
    </row>
    <row r="1794" spans="1:24" ht="9.75">
      <c r="A1794" s="5"/>
      <c r="H1794" s="5"/>
      <c r="S1794" s="18"/>
      <c r="T1794" s="14"/>
      <c r="U1794" s="3"/>
      <c r="X1794" s="5"/>
    </row>
    <row r="1795" spans="1:24" ht="9.75">
      <c r="A1795" s="5"/>
      <c r="H1795" s="5"/>
      <c r="S1795" s="18"/>
      <c r="T1795" s="14"/>
      <c r="U1795" s="3"/>
      <c r="X1795" s="5"/>
    </row>
    <row r="1796" spans="1:24" ht="9.75">
      <c r="A1796" s="5"/>
      <c r="H1796" s="5"/>
      <c r="S1796" s="18"/>
      <c r="T1796" s="14"/>
      <c r="U1796" s="3"/>
      <c r="X1796" s="5"/>
    </row>
    <row r="1797" spans="1:24" ht="9.75">
      <c r="A1797" s="5"/>
      <c r="H1797" s="5"/>
      <c r="S1797" s="18"/>
      <c r="T1797" s="14"/>
      <c r="U1797" s="3"/>
      <c r="X1797" s="5"/>
    </row>
    <row r="1798" spans="1:24" ht="9.75">
      <c r="A1798" s="5"/>
      <c r="H1798" s="5"/>
      <c r="S1798" s="18"/>
      <c r="T1798" s="14"/>
      <c r="U1798" s="3"/>
      <c r="X1798" s="5"/>
    </row>
    <row r="1799" spans="1:24" ht="9.75">
      <c r="A1799" s="5"/>
      <c r="H1799" s="5"/>
      <c r="S1799" s="18"/>
      <c r="T1799" s="14"/>
      <c r="U1799" s="3"/>
      <c r="X1799" s="5"/>
    </row>
    <row r="1800" spans="1:24" ht="9.75">
      <c r="A1800" s="5"/>
      <c r="H1800" s="5"/>
      <c r="S1800" s="18"/>
      <c r="T1800" s="14"/>
      <c r="U1800" s="3"/>
      <c r="X1800" s="5"/>
    </row>
    <row r="1801" spans="1:24" ht="9.75">
      <c r="A1801" s="5"/>
      <c r="H1801" s="5"/>
      <c r="S1801" s="18"/>
      <c r="T1801" s="14"/>
      <c r="U1801" s="3"/>
      <c r="X1801" s="5"/>
    </row>
    <row r="1802" spans="1:24" ht="9.75">
      <c r="A1802" s="5"/>
      <c r="H1802" s="5"/>
      <c r="S1802" s="18"/>
      <c r="T1802" s="14"/>
      <c r="U1802" s="3"/>
      <c r="X1802" s="5"/>
    </row>
    <row r="1803" spans="1:24" ht="9.75">
      <c r="A1803" s="5"/>
      <c r="H1803" s="5"/>
      <c r="S1803" s="18"/>
      <c r="T1803" s="14"/>
      <c r="U1803" s="3"/>
      <c r="X1803" s="5"/>
    </row>
    <row r="1804" spans="1:24" ht="9.75">
      <c r="A1804" s="5"/>
      <c r="H1804" s="5"/>
      <c r="S1804" s="18"/>
      <c r="T1804" s="14"/>
      <c r="U1804" s="3"/>
      <c r="X1804" s="5"/>
    </row>
    <row r="1805" spans="1:24" ht="9.75">
      <c r="A1805" s="5"/>
      <c r="H1805" s="5"/>
      <c r="S1805" s="18"/>
      <c r="T1805" s="14"/>
      <c r="U1805" s="3"/>
      <c r="X1805" s="5"/>
    </row>
    <row r="1806" spans="1:24" ht="9.75">
      <c r="A1806" s="5"/>
      <c r="H1806" s="5"/>
      <c r="S1806" s="18"/>
      <c r="T1806" s="14"/>
      <c r="U1806" s="3"/>
      <c r="X1806" s="5"/>
    </row>
    <row r="1807" spans="1:24" ht="9.75">
      <c r="A1807" s="5"/>
      <c r="H1807" s="5"/>
      <c r="S1807" s="18"/>
      <c r="T1807" s="14"/>
      <c r="U1807" s="3"/>
      <c r="X1807" s="5"/>
    </row>
    <row r="1808" spans="1:24" ht="9.75">
      <c r="A1808" s="5"/>
      <c r="H1808" s="5"/>
      <c r="S1808" s="18"/>
      <c r="T1808" s="14"/>
      <c r="U1808" s="3"/>
      <c r="X1808" s="5"/>
    </row>
    <row r="1809" spans="1:24" ht="9.75">
      <c r="A1809" s="5"/>
      <c r="H1809" s="5"/>
      <c r="S1809" s="18"/>
      <c r="T1809" s="14"/>
      <c r="U1809" s="3"/>
      <c r="X1809" s="5"/>
    </row>
    <row r="1810" spans="1:24" ht="9.75">
      <c r="A1810" s="5"/>
      <c r="H1810" s="5"/>
      <c r="S1810" s="18"/>
      <c r="T1810" s="14"/>
      <c r="U1810" s="3"/>
      <c r="X1810" s="5"/>
    </row>
    <row r="1811" spans="1:24" ht="9.75">
      <c r="A1811" s="5"/>
      <c r="H1811" s="5"/>
      <c r="S1811" s="18"/>
      <c r="T1811" s="14"/>
      <c r="U1811" s="3"/>
      <c r="X1811" s="5"/>
    </row>
    <row r="1812" spans="1:24" ht="9.75">
      <c r="A1812" s="5"/>
      <c r="H1812" s="5"/>
      <c r="S1812" s="18"/>
      <c r="T1812" s="14"/>
      <c r="U1812" s="3"/>
      <c r="X1812" s="5"/>
    </row>
    <row r="1813" spans="1:24" ht="9.75">
      <c r="A1813" s="5"/>
      <c r="H1813" s="5"/>
      <c r="S1813" s="18"/>
      <c r="T1813" s="14"/>
      <c r="U1813" s="3"/>
      <c r="X1813" s="5"/>
    </row>
    <row r="1814" spans="1:24" ht="9.75">
      <c r="A1814" s="5"/>
      <c r="H1814" s="5"/>
      <c r="S1814" s="18"/>
      <c r="T1814" s="14"/>
      <c r="U1814" s="3"/>
      <c r="X1814" s="5"/>
    </row>
    <row r="1815" spans="1:24" ht="9.75">
      <c r="A1815" s="5"/>
      <c r="H1815" s="5"/>
      <c r="S1815" s="18"/>
      <c r="T1815" s="14"/>
      <c r="U1815" s="3"/>
      <c r="X1815" s="5"/>
    </row>
    <row r="1816" spans="1:24" ht="9.75">
      <c r="A1816" s="5"/>
      <c r="H1816" s="5"/>
      <c r="S1816" s="18"/>
      <c r="T1816" s="14"/>
      <c r="U1816" s="3"/>
      <c r="X1816" s="5"/>
    </row>
    <row r="1817" spans="1:24" ht="9.75">
      <c r="A1817" s="5"/>
      <c r="H1817" s="5"/>
      <c r="S1817" s="18"/>
      <c r="T1817" s="14"/>
      <c r="U1817" s="3"/>
      <c r="X1817" s="5"/>
    </row>
    <row r="1818" spans="1:24" ht="9.75">
      <c r="A1818" s="5"/>
      <c r="H1818" s="5"/>
      <c r="S1818" s="18"/>
      <c r="T1818" s="14"/>
      <c r="U1818" s="3"/>
      <c r="X1818" s="5"/>
    </row>
    <row r="1819" spans="1:24" ht="9.75">
      <c r="A1819" s="5"/>
      <c r="H1819" s="5"/>
      <c r="S1819" s="18"/>
      <c r="T1819" s="14"/>
      <c r="U1819" s="3"/>
      <c r="X1819" s="5"/>
    </row>
    <row r="1820" spans="1:24" ht="9.75">
      <c r="A1820" s="5"/>
      <c r="H1820" s="5"/>
      <c r="S1820" s="18"/>
      <c r="T1820" s="14"/>
      <c r="U1820" s="3"/>
      <c r="X1820" s="5"/>
    </row>
    <row r="1821" spans="1:24" ht="9.75">
      <c r="A1821" s="5"/>
      <c r="H1821" s="5"/>
      <c r="S1821" s="18"/>
      <c r="T1821" s="14"/>
      <c r="U1821" s="3"/>
      <c r="X1821" s="5"/>
    </row>
    <row r="1822" spans="1:24" ht="9.75">
      <c r="A1822" s="5"/>
      <c r="H1822" s="5"/>
      <c r="S1822" s="18"/>
      <c r="T1822" s="14"/>
      <c r="U1822" s="3"/>
      <c r="X1822" s="5"/>
    </row>
    <row r="1823" spans="1:24" ht="9.75">
      <c r="A1823" s="5"/>
      <c r="H1823" s="5"/>
      <c r="S1823" s="18"/>
      <c r="T1823" s="14"/>
      <c r="U1823" s="3"/>
      <c r="X1823" s="5"/>
    </row>
    <row r="1824" spans="1:24" ht="9.75">
      <c r="A1824" s="5"/>
      <c r="H1824" s="5"/>
      <c r="S1824" s="18"/>
      <c r="T1824" s="14"/>
      <c r="U1824" s="3"/>
      <c r="X1824" s="5"/>
    </row>
    <row r="1825" spans="1:24" ht="9.75">
      <c r="A1825" s="5"/>
      <c r="H1825" s="5"/>
      <c r="S1825" s="18"/>
      <c r="T1825" s="14"/>
      <c r="U1825" s="3"/>
      <c r="X1825" s="5"/>
    </row>
    <row r="1826" spans="1:24" ht="9.75">
      <c r="A1826" s="5"/>
      <c r="H1826" s="5"/>
      <c r="S1826" s="18"/>
      <c r="T1826" s="14"/>
      <c r="U1826" s="3"/>
      <c r="X1826" s="5"/>
    </row>
    <row r="1827" spans="1:24" ht="9.75">
      <c r="A1827" s="5"/>
      <c r="H1827" s="5"/>
      <c r="S1827" s="18"/>
      <c r="T1827" s="14"/>
      <c r="U1827" s="3"/>
      <c r="X1827" s="5"/>
    </row>
    <row r="1828" spans="1:24" ht="9.75">
      <c r="A1828" s="5"/>
      <c r="H1828" s="5"/>
      <c r="S1828" s="18"/>
      <c r="T1828" s="14"/>
      <c r="U1828" s="3"/>
      <c r="X1828" s="5"/>
    </row>
    <row r="1829" spans="1:24" ht="9.75">
      <c r="A1829" s="5"/>
      <c r="H1829" s="5"/>
      <c r="S1829" s="18"/>
      <c r="T1829" s="14"/>
      <c r="U1829" s="3"/>
      <c r="X1829" s="5"/>
    </row>
    <row r="1830" spans="1:24" ht="9.75">
      <c r="A1830" s="5"/>
      <c r="H1830" s="5"/>
      <c r="S1830" s="18"/>
      <c r="T1830" s="14"/>
      <c r="U1830" s="3"/>
      <c r="X1830" s="5"/>
    </row>
    <row r="1831" spans="1:24" ht="9.75">
      <c r="A1831" s="5"/>
      <c r="H1831" s="5"/>
      <c r="S1831" s="18"/>
      <c r="T1831" s="14"/>
      <c r="U1831" s="3"/>
      <c r="X1831" s="5"/>
    </row>
    <row r="1832" spans="1:24" ht="9.75">
      <c r="A1832" s="5"/>
      <c r="H1832" s="5"/>
      <c r="S1832" s="18"/>
      <c r="T1832" s="14"/>
      <c r="U1832" s="3"/>
      <c r="X1832" s="5"/>
    </row>
    <row r="1833" spans="1:24" ht="9.75">
      <c r="A1833" s="5"/>
      <c r="H1833" s="5"/>
      <c r="S1833" s="18"/>
      <c r="T1833" s="14"/>
      <c r="U1833" s="3"/>
      <c r="X1833" s="5"/>
    </row>
    <row r="1834" spans="1:24" ht="9.75">
      <c r="A1834" s="5"/>
      <c r="H1834" s="5"/>
      <c r="S1834" s="18"/>
      <c r="T1834" s="14"/>
      <c r="U1834" s="3"/>
      <c r="X1834" s="5"/>
    </row>
    <row r="1835" spans="1:24" ht="9.75">
      <c r="A1835" s="5"/>
      <c r="H1835" s="5"/>
      <c r="S1835" s="18"/>
      <c r="T1835" s="14"/>
      <c r="U1835" s="3"/>
      <c r="X1835" s="5"/>
    </row>
    <row r="1836" spans="1:24" ht="9.75">
      <c r="A1836" s="5"/>
      <c r="H1836" s="5"/>
      <c r="S1836" s="18"/>
      <c r="T1836" s="14"/>
      <c r="U1836" s="3"/>
      <c r="X1836" s="5"/>
    </row>
    <row r="1837" spans="1:24" ht="9.75">
      <c r="A1837" s="5"/>
      <c r="H1837" s="5"/>
      <c r="S1837" s="18"/>
      <c r="T1837" s="14"/>
      <c r="U1837" s="3"/>
      <c r="X1837" s="5"/>
    </row>
    <row r="1838" spans="1:24" ht="9.75">
      <c r="A1838" s="5"/>
      <c r="H1838" s="5"/>
      <c r="S1838" s="18"/>
      <c r="T1838" s="14"/>
      <c r="U1838" s="3"/>
      <c r="X1838" s="5"/>
    </row>
    <row r="1839" spans="1:24" ht="9.75">
      <c r="A1839" s="5"/>
      <c r="H1839" s="5"/>
      <c r="S1839" s="18"/>
      <c r="T1839" s="14"/>
      <c r="U1839" s="3"/>
      <c r="X1839" s="5"/>
    </row>
    <row r="1840" spans="1:24" ht="9.75">
      <c r="A1840" s="5"/>
      <c r="H1840" s="5"/>
      <c r="S1840" s="18"/>
      <c r="T1840" s="14"/>
      <c r="U1840" s="3"/>
      <c r="X1840" s="5"/>
    </row>
    <row r="1841" spans="1:24" ht="9.75">
      <c r="A1841" s="5"/>
      <c r="H1841" s="5"/>
      <c r="S1841" s="18"/>
      <c r="T1841" s="14"/>
      <c r="U1841" s="3"/>
      <c r="X1841" s="5"/>
    </row>
    <row r="1842" spans="1:24" ht="9.75">
      <c r="A1842" s="5"/>
      <c r="H1842" s="5"/>
      <c r="S1842" s="18"/>
      <c r="T1842" s="14"/>
      <c r="U1842" s="3"/>
      <c r="X1842" s="5"/>
    </row>
    <row r="1843" spans="1:24" ht="9.75">
      <c r="A1843" s="5"/>
      <c r="H1843" s="5"/>
      <c r="S1843" s="18"/>
      <c r="T1843" s="14"/>
      <c r="U1843" s="3"/>
      <c r="X1843" s="5"/>
    </row>
    <row r="1844" spans="1:24" ht="9.75">
      <c r="A1844" s="5"/>
      <c r="H1844" s="5"/>
      <c r="S1844" s="18"/>
      <c r="T1844" s="14"/>
      <c r="U1844" s="3"/>
      <c r="X1844" s="5"/>
    </row>
    <row r="1845" spans="1:24" ht="9.75">
      <c r="A1845" s="5"/>
      <c r="H1845" s="5"/>
      <c r="S1845" s="18"/>
      <c r="T1845" s="14"/>
      <c r="U1845" s="3"/>
      <c r="X1845" s="5"/>
    </row>
    <row r="1846" spans="1:24" ht="9.75">
      <c r="A1846" s="5"/>
      <c r="H1846" s="5"/>
      <c r="S1846" s="18"/>
      <c r="T1846" s="14"/>
      <c r="U1846" s="3"/>
      <c r="X1846" s="5"/>
    </row>
    <row r="1847" spans="1:24" ht="9.75">
      <c r="A1847" s="5"/>
      <c r="H1847" s="5"/>
      <c r="S1847" s="18"/>
      <c r="T1847" s="14"/>
      <c r="U1847" s="3"/>
      <c r="X1847" s="5"/>
    </row>
    <row r="1848" spans="1:24" ht="9.75">
      <c r="A1848" s="5"/>
      <c r="H1848" s="5"/>
      <c r="S1848" s="18"/>
      <c r="T1848" s="14"/>
      <c r="U1848" s="3"/>
      <c r="X1848" s="5"/>
    </row>
    <row r="1849" spans="1:24" ht="9.75">
      <c r="A1849" s="5"/>
      <c r="H1849" s="5"/>
      <c r="S1849" s="18"/>
      <c r="T1849" s="14"/>
      <c r="U1849" s="3"/>
      <c r="X1849" s="5"/>
    </row>
    <row r="1850" spans="1:24" ht="9.75">
      <c r="A1850" s="5"/>
      <c r="H1850" s="5"/>
      <c r="S1850" s="18"/>
      <c r="T1850" s="14"/>
      <c r="U1850" s="3"/>
      <c r="X1850" s="5"/>
    </row>
    <row r="1851" spans="1:24" ht="9.75">
      <c r="A1851" s="5"/>
      <c r="H1851" s="5"/>
      <c r="S1851" s="18"/>
      <c r="T1851" s="14"/>
      <c r="U1851" s="3"/>
      <c r="X1851" s="5"/>
    </row>
    <row r="1852" spans="1:24" ht="9.75">
      <c r="A1852" s="5"/>
      <c r="H1852" s="5"/>
      <c r="S1852" s="18"/>
      <c r="T1852" s="14"/>
      <c r="U1852" s="3"/>
      <c r="X1852" s="5"/>
    </row>
    <row r="1853" spans="1:24" ht="9.75">
      <c r="A1853" s="5"/>
      <c r="H1853" s="5"/>
      <c r="S1853" s="18"/>
      <c r="T1853" s="14"/>
      <c r="U1853" s="3"/>
      <c r="X1853" s="5"/>
    </row>
    <row r="1854" spans="1:24" ht="9.75">
      <c r="A1854" s="5"/>
      <c r="H1854" s="5"/>
      <c r="S1854" s="18"/>
      <c r="T1854" s="14"/>
      <c r="U1854" s="3"/>
      <c r="X1854" s="5"/>
    </row>
    <row r="1855" spans="1:24" ht="9.75">
      <c r="A1855" s="5"/>
      <c r="H1855" s="5"/>
      <c r="S1855" s="18"/>
      <c r="T1855" s="14"/>
      <c r="U1855" s="3"/>
      <c r="X1855" s="5"/>
    </row>
    <row r="1856" spans="1:24" ht="9.75">
      <c r="A1856" s="5"/>
      <c r="H1856" s="5"/>
      <c r="S1856" s="18"/>
      <c r="T1856" s="14"/>
      <c r="U1856" s="3"/>
      <c r="X1856" s="5"/>
    </row>
    <row r="1857" spans="1:24" ht="9.75">
      <c r="A1857" s="5"/>
      <c r="H1857" s="5"/>
      <c r="S1857" s="18"/>
      <c r="T1857" s="14"/>
      <c r="U1857" s="3"/>
      <c r="X1857" s="5"/>
    </row>
    <row r="1858" spans="1:24" ht="9.75">
      <c r="A1858" s="5"/>
      <c r="H1858" s="5"/>
      <c r="S1858" s="18"/>
      <c r="T1858" s="14"/>
      <c r="U1858" s="3"/>
      <c r="X1858" s="5"/>
    </row>
    <row r="1859" spans="1:24" ht="9.75">
      <c r="A1859" s="5"/>
      <c r="H1859" s="5"/>
      <c r="S1859" s="18"/>
      <c r="T1859" s="14"/>
      <c r="U1859" s="3"/>
      <c r="X1859" s="5"/>
    </row>
    <row r="1860" spans="1:24" ht="9.75">
      <c r="A1860" s="5"/>
      <c r="H1860" s="5"/>
      <c r="S1860" s="18"/>
      <c r="T1860" s="14"/>
      <c r="U1860" s="3"/>
      <c r="X1860" s="5"/>
    </row>
    <row r="1861" spans="1:24" ht="9.75">
      <c r="A1861" s="5"/>
      <c r="H1861" s="5"/>
      <c r="S1861" s="18"/>
      <c r="T1861" s="14"/>
      <c r="U1861" s="3"/>
      <c r="X1861" s="5"/>
    </row>
    <row r="1862" spans="1:24" ht="9.75">
      <c r="A1862" s="5"/>
      <c r="H1862" s="5"/>
      <c r="S1862" s="18"/>
      <c r="T1862" s="14"/>
      <c r="U1862" s="3"/>
      <c r="X1862" s="5"/>
    </row>
    <row r="1863" spans="1:24" ht="9.75">
      <c r="A1863" s="5"/>
      <c r="H1863" s="5"/>
      <c r="S1863" s="18"/>
      <c r="T1863" s="14"/>
      <c r="U1863" s="3"/>
      <c r="X1863" s="5"/>
    </row>
    <row r="1864" spans="1:24" ht="9.75">
      <c r="A1864" s="5"/>
      <c r="H1864" s="5"/>
      <c r="S1864" s="18"/>
      <c r="T1864" s="14"/>
      <c r="U1864" s="3"/>
      <c r="X1864" s="5"/>
    </row>
    <row r="1865" spans="1:24" ht="9.75">
      <c r="A1865" s="5"/>
      <c r="H1865" s="5"/>
      <c r="S1865" s="18"/>
      <c r="T1865" s="14"/>
      <c r="U1865" s="3"/>
      <c r="X1865" s="5"/>
    </row>
    <row r="1866" spans="1:24" ht="9.75">
      <c r="A1866" s="5"/>
      <c r="H1866" s="5"/>
      <c r="S1866" s="18"/>
      <c r="T1866" s="14"/>
      <c r="U1866" s="3"/>
      <c r="X1866" s="5"/>
    </row>
    <row r="1867" spans="1:24" ht="9.75">
      <c r="A1867" s="5"/>
      <c r="H1867" s="5"/>
      <c r="S1867" s="18"/>
      <c r="T1867" s="14"/>
      <c r="U1867" s="3"/>
      <c r="X1867" s="5"/>
    </row>
    <row r="1868" spans="1:24" ht="9.75">
      <c r="A1868" s="5"/>
      <c r="H1868" s="5"/>
      <c r="S1868" s="18"/>
      <c r="T1868" s="14"/>
      <c r="U1868" s="3"/>
      <c r="X1868" s="5"/>
    </row>
    <row r="1869" spans="1:24" ht="9.75">
      <c r="A1869" s="5"/>
      <c r="H1869" s="5"/>
      <c r="S1869" s="18"/>
      <c r="T1869" s="14"/>
      <c r="U1869" s="3"/>
      <c r="X1869" s="5"/>
    </row>
    <row r="1870" spans="1:24" ht="9.75">
      <c r="A1870" s="5"/>
      <c r="H1870" s="5"/>
      <c r="S1870" s="18"/>
      <c r="T1870" s="14"/>
      <c r="U1870" s="3"/>
      <c r="X1870" s="5"/>
    </row>
    <row r="1871" spans="1:24" ht="9.75">
      <c r="A1871" s="5"/>
      <c r="H1871" s="5"/>
      <c r="S1871" s="18"/>
      <c r="T1871" s="14"/>
      <c r="U1871" s="3"/>
      <c r="X1871" s="5"/>
    </row>
    <row r="1872" spans="1:24" ht="9.75">
      <c r="A1872" s="5"/>
      <c r="H1872" s="5"/>
      <c r="S1872" s="18"/>
      <c r="T1872" s="14"/>
      <c r="U1872" s="3"/>
      <c r="X1872" s="5"/>
    </row>
    <row r="1873" spans="1:24" ht="9.75">
      <c r="A1873" s="5"/>
      <c r="H1873" s="5"/>
      <c r="S1873" s="18"/>
      <c r="T1873" s="14"/>
      <c r="U1873" s="3"/>
      <c r="X1873" s="5"/>
    </row>
    <row r="1874" spans="1:24" ht="9.75">
      <c r="A1874" s="5"/>
      <c r="H1874" s="5"/>
      <c r="S1874" s="18"/>
      <c r="T1874" s="14"/>
      <c r="U1874" s="3"/>
      <c r="X1874" s="5"/>
    </row>
    <row r="1875" spans="1:24" ht="9.75">
      <c r="A1875" s="5"/>
      <c r="H1875" s="5"/>
      <c r="S1875" s="18"/>
      <c r="T1875" s="14"/>
      <c r="U1875" s="3"/>
      <c r="X1875" s="5"/>
    </row>
    <row r="1876" spans="1:24" ht="9.75">
      <c r="A1876" s="5"/>
      <c r="H1876" s="5"/>
      <c r="S1876" s="18"/>
      <c r="T1876" s="14"/>
      <c r="U1876" s="3"/>
      <c r="X1876" s="5"/>
    </row>
    <row r="1877" spans="1:24" ht="9.75">
      <c r="A1877" s="5"/>
      <c r="H1877" s="5"/>
      <c r="S1877" s="18"/>
      <c r="T1877" s="14"/>
      <c r="U1877" s="3"/>
      <c r="X1877" s="5"/>
    </row>
    <row r="1878" spans="1:24" ht="9.75">
      <c r="A1878" s="5"/>
      <c r="H1878" s="5"/>
      <c r="S1878" s="18"/>
      <c r="T1878" s="14"/>
      <c r="U1878" s="3"/>
      <c r="X1878" s="5"/>
    </row>
    <row r="1879" spans="1:24" ht="9.75">
      <c r="A1879" s="5"/>
      <c r="H1879" s="5"/>
      <c r="S1879" s="18"/>
      <c r="T1879" s="14"/>
      <c r="U1879" s="3"/>
      <c r="X1879" s="5"/>
    </row>
    <row r="1880" spans="1:24" ht="9.75">
      <c r="A1880" s="5"/>
      <c r="H1880" s="5"/>
      <c r="S1880" s="18"/>
      <c r="T1880" s="14"/>
      <c r="U1880" s="3"/>
      <c r="X1880" s="5"/>
    </row>
    <row r="1881" spans="1:24" ht="9.75">
      <c r="A1881" s="5"/>
      <c r="H1881" s="5"/>
      <c r="S1881" s="18"/>
      <c r="T1881" s="14"/>
      <c r="U1881" s="3"/>
      <c r="X1881" s="5"/>
    </row>
    <row r="1882" spans="1:24" ht="9.75">
      <c r="A1882" s="5"/>
      <c r="H1882" s="5"/>
      <c r="S1882" s="18"/>
      <c r="T1882" s="14"/>
      <c r="U1882" s="3"/>
      <c r="X1882" s="5"/>
    </row>
    <row r="1883" spans="1:24" ht="9.75">
      <c r="A1883" s="5"/>
      <c r="H1883" s="5"/>
      <c r="S1883" s="18"/>
      <c r="T1883" s="14"/>
      <c r="U1883" s="3"/>
      <c r="X1883" s="5"/>
    </row>
    <row r="1884" spans="1:24" ht="9.75">
      <c r="A1884" s="5"/>
      <c r="H1884" s="5"/>
      <c r="S1884" s="18"/>
      <c r="T1884" s="14"/>
      <c r="U1884" s="3"/>
      <c r="X1884" s="5"/>
    </row>
    <row r="1885" spans="1:24" ht="9.75">
      <c r="A1885" s="5"/>
      <c r="H1885" s="5"/>
      <c r="S1885" s="18"/>
      <c r="T1885" s="14"/>
      <c r="U1885" s="3"/>
      <c r="X1885" s="5"/>
    </row>
    <row r="1886" spans="1:24" ht="9.75">
      <c r="A1886" s="5"/>
      <c r="H1886" s="5"/>
      <c r="S1886" s="18"/>
      <c r="T1886" s="14"/>
      <c r="U1886" s="3"/>
      <c r="X1886" s="5"/>
    </row>
    <row r="1887" spans="1:24" ht="9.75">
      <c r="A1887" s="5"/>
      <c r="H1887" s="5"/>
      <c r="S1887" s="18"/>
      <c r="T1887" s="14"/>
      <c r="U1887" s="3"/>
      <c r="X1887" s="5"/>
    </row>
    <row r="1888" spans="1:24" ht="9.75">
      <c r="A1888" s="5"/>
      <c r="H1888" s="5"/>
      <c r="S1888" s="18"/>
      <c r="T1888" s="14"/>
      <c r="U1888" s="3"/>
      <c r="X1888" s="5"/>
    </row>
    <row r="1889" spans="1:24" ht="9.75">
      <c r="A1889" s="5"/>
      <c r="H1889" s="5"/>
      <c r="S1889" s="18"/>
      <c r="T1889" s="14"/>
      <c r="U1889" s="3"/>
      <c r="X1889" s="5"/>
    </row>
    <row r="1890" spans="1:24" ht="9.75">
      <c r="A1890" s="5"/>
      <c r="H1890" s="5"/>
      <c r="S1890" s="18"/>
      <c r="T1890" s="14"/>
      <c r="U1890" s="3"/>
      <c r="X1890" s="5"/>
    </row>
    <row r="1891" spans="1:24" ht="9.75">
      <c r="A1891" s="5"/>
      <c r="H1891" s="5"/>
      <c r="S1891" s="18"/>
      <c r="T1891" s="14"/>
      <c r="U1891" s="3"/>
      <c r="X1891" s="5"/>
    </row>
    <row r="1892" spans="1:24" ht="9.75">
      <c r="A1892" s="5"/>
      <c r="H1892" s="5"/>
      <c r="S1892" s="18"/>
      <c r="T1892" s="14"/>
      <c r="U1892" s="3"/>
      <c r="X1892" s="5"/>
    </row>
    <row r="1893" spans="1:24" ht="9.75">
      <c r="A1893" s="5"/>
      <c r="H1893" s="5"/>
      <c r="S1893" s="18"/>
      <c r="T1893" s="14"/>
      <c r="U1893" s="3"/>
      <c r="X1893" s="5"/>
    </row>
    <row r="1894" spans="1:24" ht="9.75">
      <c r="A1894" s="5"/>
      <c r="H1894" s="5"/>
      <c r="S1894" s="18"/>
      <c r="T1894" s="14"/>
      <c r="U1894" s="3"/>
      <c r="X1894" s="5"/>
    </row>
    <row r="1895" spans="1:24" ht="9.75">
      <c r="A1895" s="5"/>
      <c r="H1895" s="5"/>
      <c r="S1895" s="18"/>
      <c r="T1895" s="14"/>
      <c r="U1895" s="3"/>
      <c r="X1895" s="5"/>
    </row>
    <row r="1896" spans="1:24" ht="9.75">
      <c r="A1896" s="5"/>
      <c r="H1896" s="5"/>
      <c r="S1896" s="18"/>
      <c r="T1896" s="14"/>
      <c r="U1896" s="3"/>
      <c r="X1896" s="5"/>
    </row>
    <row r="1897" spans="1:24" ht="9.75">
      <c r="A1897" s="5"/>
      <c r="H1897" s="5"/>
      <c r="S1897" s="18"/>
      <c r="T1897" s="14"/>
      <c r="U1897" s="3"/>
      <c r="X1897" s="5"/>
    </row>
    <row r="1898" spans="1:24" ht="9.75">
      <c r="A1898" s="5"/>
      <c r="H1898" s="5"/>
      <c r="S1898" s="18"/>
      <c r="T1898" s="14"/>
      <c r="U1898" s="3"/>
      <c r="X1898" s="5"/>
    </row>
    <row r="1899" spans="1:24" ht="9.75">
      <c r="A1899" s="5"/>
      <c r="H1899" s="5"/>
      <c r="S1899" s="18"/>
      <c r="T1899" s="14"/>
      <c r="U1899" s="3"/>
      <c r="X1899" s="5"/>
    </row>
    <row r="1900" spans="1:24" ht="9.75">
      <c r="A1900" s="5"/>
      <c r="H1900" s="5"/>
      <c r="S1900" s="18"/>
      <c r="T1900" s="14"/>
      <c r="U1900" s="3"/>
      <c r="X1900" s="5"/>
    </row>
    <row r="1901" spans="1:24" ht="9.75">
      <c r="A1901" s="5"/>
      <c r="H1901" s="5"/>
      <c r="S1901" s="18"/>
      <c r="T1901" s="14"/>
      <c r="U1901" s="3"/>
      <c r="X1901" s="5"/>
    </row>
    <row r="1902" spans="1:24" ht="9.75">
      <c r="A1902" s="5"/>
      <c r="H1902" s="5"/>
      <c r="S1902" s="18"/>
      <c r="T1902" s="14"/>
      <c r="U1902" s="3"/>
      <c r="X1902" s="5"/>
    </row>
    <row r="1903" spans="1:24" ht="9.75">
      <c r="A1903" s="5"/>
      <c r="H1903" s="5"/>
      <c r="S1903" s="18"/>
      <c r="T1903" s="14"/>
      <c r="U1903" s="3"/>
      <c r="X1903" s="5"/>
    </row>
    <row r="1904" spans="1:24" ht="9.75">
      <c r="A1904" s="5"/>
      <c r="H1904" s="5"/>
      <c r="S1904" s="18"/>
      <c r="T1904" s="14"/>
      <c r="U1904" s="3"/>
      <c r="X1904" s="5"/>
    </row>
    <row r="1905" spans="1:24" ht="9.75">
      <c r="A1905" s="5"/>
      <c r="H1905" s="5"/>
      <c r="S1905" s="18"/>
      <c r="T1905" s="14"/>
      <c r="U1905" s="3"/>
      <c r="X1905" s="5"/>
    </row>
    <row r="1906" spans="1:24" ht="9.75">
      <c r="A1906" s="5"/>
      <c r="H1906" s="5"/>
      <c r="S1906" s="18"/>
      <c r="T1906" s="14"/>
      <c r="U1906" s="3"/>
      <c r="X1906" s="5"/>
    </row>
    <row r="1907" spans="1:24" ht="9.75">
      <c r="A1907" s="5"/>
      <c r="H1907" s="5"/>
      <c r="S1907" s="18"/>
      <c r="T1907" s="14"/>
      <c r="U1907" s="3"/>
      <c r="X1907" s="5"/>
    </row>
    <row r="1908" spans="1:24" ht="9.75">
      <c r="A1908" s="5"/>
      <c r="H1908" s="5"/>
      <c r="S1908" s="18"/>
      <c r="T1908" s="14"/>
      <c r="U1908" s="3"/>
      <c r="X1908" s="5"/>
    </row>
    <row r="1909" spans="1:24" ht="9.75">
      <c r="A1909" s="5"/>
      <c r="H1909" s="5"/>
      <c r="S1909" s="18"/>
      <c r="T1909" s="14"/>
      <c r="U1909" s="3"/>
      <c r="X1909" s="5"/>
    </row>
    <row r="1910" spans="1:24" ht="9.75">
      <c r="A1910" s="5"/>
      <c r="H1910" s="5"/>
      <c r="S1910" s="18"/>
      <c r="T1910" s="14"/>
      <c r="U1910" s="3"/>
      <c r="X1910" s="5"/>
    </row>
    <row r="1911" spans="1:24" ht="9.75">
      <c r="A1911" s="5"/>
      <c r="H1911" s="5"/>
      <c r="S1911" s="18"/>
      <c r="T1911" s="14"/>
      <c r="U1911" s="3"/>
      <c r="X1911" s="5"/>
    </row>
    <row r="1912" spans="1:24" ht="9.75">
      <c r="A1912" s="5"/>
      <c r="H1912" s="5"/>
      <c r="S1912" s="18"/>
      <c r="T1912" s="14"/>
      <c r="U1912" s="3"/>
      <c r="X1912" s="5"/>
    </row>
    <row r="1913" spans="1:24" ht="9.75">
      <c r="A1913" s="5"/>
      <c r="H1913" s="5"/>
      <c r="S1913" s="18"/>
      <c r="T1913" s="14"/>
      <c r="U1913" s="3"/>
      <c r="X1913" s="5"/>
    </row>
    <row r="1914" spans="1:24" ht="9.75">
      <c r="A1914" s="5"/>
      <c r="H1914" s="5"/>
      <c r="S1914" s="18"/>
      <c r="T1914" s="14"/>
      <c r="U1914" s="3"/>
      <c r="X1914" s="5"/>
    </row>
    <row r="1915" spans="1:24" ht="9.75">
      <c r="A1915" s="5"/>
      <c r="H1915" s="5"/>
      <c r="S1915" s="18"/>
      <c r="T1915" s="14"/>
      <c r="U1915" s="3"/>
      <c r="X1915" s="5"/>
    </row>
    <row r="1916" spans="1:24" ht="9.75">
      <c r="A1916" s="5"/>
      <c r="H1916" s="5"/>
      <c r="S1916" s="18"/>
      <c r="T1916" s="14"/>
      <c r="U1916" s="3"/>
      <c r="X1916" s="5"/>
    </row>
    <row r="1917" spans="1:24" ht="9.75">
      <c r="A1917" s="5"/>
      <c r="H1917" s="5"/>
      <c r="S1917" s="18"/>
      <c r="T1917" s="14"/>
      <c r="U1917" s="3"/>
      <c r="X1917" s="5"/>
    </row>
    <row r="1918" spans="1:24" ht="9.75">
      <c r="A1918" s="5"/>
      <c r="H1918" s="5"/>
      <c r="S1918" s="18"/>
      <c r="T1918" s="14"/>
      <c r="U1918" s="3"/>
      <c r="X1918" s="5"/>
    </row>
    <row r="1919" spans="1:24" ht="9.75">
      <c r="A1919" s="5"/>
      <c r="H1919" s="5"/>
      <c r="S1919" s="18"/>
      <c r="T1919" s="14"/>
      <c r="U1919" s="3"/>
      <c r="X1919" s="5"/>
    </row>
    <row r="1920" spans="1:24" ht="9.75">
      <c r="A1920" s="5"/>
      <c r="H1920" s="5"/>
      <c r="S1920" s="18"/>
      <c r="T1920" s="14"/>
      <c r="U1920" s="3"/>
      <c r="X1920" s="5"/>
    </row>
    <row r="1921" spans="1:24" ht="9.75">
      <c r="A1921" s="5"/>
      <c r="H1921" s="5"/>
      <c r="S1921" s="18"/>
      <c r="T1921" s="14"/>
      <c r="U1921" s="3"/>
      <c r="X1921" s="5"/>
    </row>
    <row r="1922" spans="1:24" ht="9.75">
      <c r="A1922" s="5"/>
      <c r="H1922" s="5"/>
      <c r="S1922" s="18"/>
      <c r="T1922" s="14"/>
      <c r="U1922" s="3"/>
      <c r="X1922" s="5"/>
    </row>
    <row r="1923" spans="1:24" ht="9.75">
      <c r="A1923" s="5"/>
      <c r="H1923" s="5"/>
      <c r="S1923" s="18"/>
      <c r="T1923" s="14"/>
      <c r="U1923" s="3"/>
      <c r="X1923" s="5"/>
    </row>
    <row r="1924" spans="1:24" ht="9.75">
      <c r="A1924" s="5"/>
      <c r="H1924" s="5"/>
      <c r="S1924" s="18"/>
      <c r="T1924" s="14"/>
      <c r="U1924" s="3"/>
      <c r="X1924" s="5"/>
    </row>
    <row r="1925" spans="1:24" ht="9.75">
      <c r="A1925" s="5"/>
      <c r="H1925" s="5"/>
      <c r="S1925" s="18"/>
      <c r="T1925" s="14"/>
      <c r="U1925" s="3"/>
      <c r="X1925" s="5"/>
    </row>
    <row r="1926" spans="1:24" ht="9.75">
      <c r="A1926" s="5"/>
      <c r="H1926" s="5"/>
      <c r="S1926" s="18"/>
      <c r="T1926" s="14"/>
      <c r="U1926" s="3"/>
      <c r="X1926" s="5"/>
    </row>
    <row r="1927" spans="1:24" ht="9.75">
      <c r="A1927" s="5"/>
      <c r="H1927" s="5"/>
      <c r="S1927" s="18"/>
      <c r="T1927" s="14"/>
      <c r="U1927" s="3"/>
      <c r="X1927" s="5"/>
    </row>
    <row r="1928" spans="1:24" ht="9.75">
      <c r="A1928" s="5"/>
      <c r="H1928" s="5"/>
      <c r="S1928" s="18"/>
      <c r="T1928" s="14"/>
      <c r="U1928" s="3"/>
      <c r="X1928" s="5"/>
    </row>
    <row r="1929" spans="1:24" ht="9.75">
      <c r="A1929" s="5"/>
      <c r="H1929" s="5"/>
      <c r="S1929" s="18"/>
      <c r="T1929" s="14"/>
      <c r="U1929" s="3"/>
      <c r="X1929" s="5"/>
    </row>
    <row r="1930" spans="1:24" ht="9.75">
      <c r="A1930" s="5"/>
      <c r="H1930" s="5"/>
      <c r="S1930" s="18"/>
      <c r="T1930" s="14"/>
      <c r="U1930" s="3"/>
      <c r="X1930" s="5"/>
    </row>
    <row r="1931" spans="1:24" ht="9.75">
      <c r="A1931" s="5"/>
      <c r="H1931" s="5"/>
      <c r="S1931" s="18"/>
      <c r="T1931" s="14"/>
      <c r="U1931" s="3"/>
      <c r="X1931" s="5"/>
    </row>
    <row r="1932" spans="1:24" ht="9.75">
      <c r="A1932" s="5"/>
      <c r="H1932" s="5"/>
      <c r="S1932" s="18"/>
      <c r="T1932" s="14"/>
      <c r="U1932" s="3"/>
      <c r="X1932" s="5"/>
    </row>
    <row r="1933" spans="1:24" ht="9.75">
      <c r="A1933" s="5"/>
      <c r="H1933" s="5"/>
      <c r="S1933" s="18"/>
      <c r="T1933" s="14"/>
      <c r="U1933" s="3"/>
      <c r="X1933" s="5"/>
    </row>
    <row r="1934" spans="1:24" ht="9.75">
      <c r="A1934" s="5"/>
      <c r="H1934" s="5"/>
      <c r="S1934" s="18"/>
      <c r="T1934" s="14"/>
      <c r="U1934" s="3"/>
      <c r="X1934" s="5"/>
    </row>
    <row r="1935" spans="1:24" ht="9.75">
      <c r="A1935" s="5"/>
      <c r="H1935" s="5"/>
      <c r="S1935" s="18"/>
      <c r="T1935" s="14"/>
      <c r="U1935" s="3"/>
      <c r="X1935" s="5"/>
    </row>
    <row r="1936" spans="1:24" ht="9.75">
      <c r="A1936" s="5"/>
      <c r="H1936" s="5"/>
      <c r="S1936" s="18"/>
      <c r="T1936" s="14"/>
      <c r="U1936" s="3"/>
      <c r="X1936" s="5"/>
    </row>
    <row r="1937" spans="1:24" ht="9.75">
      <c r="A1937" s="5"/>
      <c r="H1937" s="5"/>
      <c r="S1937" s="18"/>
      <c r="T1937" s="14"/>
      <c r="U1937" s="3"/>
      <c r="X1937" s="5"/>
    </row>
    <row r="1938" spans="1:24" ht="9.75">
      <c r="A1938" s="5"/>
      <c r="H1938" s="5"/>
      <c r="S1938" s="18"/>
      <c r="T1938" s="14"/>
      <c r="U1938" s="3"/>
      <c r="X1938" s="5"/>
    </row>
    <row r="1939" spans="1:24" ht="9.75">
      <c r="A1939" s="5"/>
      <c r="H1939" s="5"/>
      <c r="S1939" s="18"/>
      <c r="T1939" s="14"/>
      <c r="U1939" s="3"/>
      <c r="X1939" s="5"/>
    </row>
    <row r="1940" spans="1:24" ht="9.75">
      <c r="A1940" s="5"/>
      <c r="H1940" s="5"/>
      <c r="S1940" s="18"/>
      <c r="T1940" s="14"/>
      <c r="U1940" s="3"/>
      <c r="X1940" s="5"/>
    </row>
    <row r="1941" spans="1:24" ht="9.75">
      <c r="A1941" s="5"/>
      <c r="H1941" s="5"/>
      <c r="S1941" s="18"/>
      <c r="T1941" s="14"/>
      <c r="U1941" s="3"/>
      <c r="X1941" s="5"/>
    </row>
    <row r="1942" spans="1:24" ht="9.75">
      <c r="A1942" s="5"/>
      <c r="H1942" s="5"/>
      <c r="S1942" s="18"/>
      <c r="T1942" s="14"/>
      <c r="U1942" s="3"/>
      <c r="X1942" s="5"/>
    </row>
    <row r="1943" spans="1:24" ht="9.75">
      <c r="A1943" s="5"/>
      <c r="H1943" s="5"/>
      <c r="S1943" s="18"/>
      <c r="T1943" s="14"/>
      <c r="U1943" s="3"/>
      <c r="X1943" s="5"/>
    </row>
    <row r="1944" spans="1:24" ht="9.75">
      <c r="A1944" s="5"/>
      <c r="H1944" s="5"/>
      <c r="S1944" s="18"/>
      <c r="T1944" s="14"/>
      <c r="U1944" s="3"/>
      <c r="X1944" s="5"/>
    </row>
    <row r="1945" spans="1:24" ht="9.75">
      <c r="A1945" s="5"/>
      <c r="H1945" s="5"/>
      <c r="S1945" s="18"/>
      <c r="T1945" s="14"/>
      <c r="U1945" s="3"/>
      <c r="X1945" s="5"/>
    </row>
    <row r="1946" spans="1:24" ht="9.75">
      <c r="A1946" s="5"/>
      <c r="H1946" s="5"/>
      <c r="S1946" s="18"/>
      <c r="T1946" s="14"/>
      <c r="U1946" s="3"/>
      <c r="X1946" s="5"/>
    </row>
    <row r="1947" spans="1:24" ht="9.75">
      <c r="A1947" s="5"/>
      <c r="H1947" s="5"/>
      <c r="S1947" s="18"/>
      <c r="T1947" s="14"/>
      <c r="U1947" s="3"/>
      <c r="X1947" s="5"/>
    </row>
    <row r="1948" spans="1:24" ht="9.75">
      <c r="A1948" s="5"/>
      <c r="H1948" s="5"/>
      <c r="S1948" s="18"/>
      <c r="T1948" s="14"/>
      <c r="U1948" s="3"/>
      <c r="X1948" s="5"/>
    </row>
    <row r="1949" spans="1:24" ht="9.75">
      <c r="A1949" s="5"/>
      <c r="H1949" s="5"/>
      <c r="S1949" s="18"/>
      <c r="T1949" s="14"/>
      <c r="U1949" s="3"/>
      <c r="X1949" s="5"/>
    </row>
    <row r="1950" spans="1:24" ht="9.75">
      <c r="A1950" s="5"/>
      <c r="H1950" s="5"/>
      <c r="S1950" s="18"/>
      <c r="T1950" s="14"/>
      <c r="U1950" s="3"/>
      <c r="X1950" s="5"/>
    </row>
    <row r="1951" spans="1:24" ht="9.75">
      <c r="A1951" s="5"/>
      <c r="H1951" s="5"/>
      <c r="S1951" s="18"/>
      <c r="T1951" s="14"/>
      <c r="U1951" s="3"/>
      <c r="X1951" s="5"/>
    </row>
    <row r="1952" spans="1:24" ht="9.75">
      <c r="A1952" s="5"/>
      <c r="H1952" s="5"/>
      <c r="S1952" s="18"/>
      <c r="T1952" s="14"/>
      <c r="U1952" s="3"/>
      <c r="X1952" s="5"/>
    </row>
    <row r="1953" spans="1:24" ht="9.75">
      <c r="A1953" s="5"/>
      <c r="H1953" s="5"/>
      <c r="S1953" s="18"/>
      <c r="T1953" s="14"/>
      <c r="U1953" s="3"/>
      <c r="X1953" s="5"/>
    </row>
    <row r="1954" spans="1:24" ht="9.75">
      <c r="A1954" s="5"/>
      <c r="H1954" s="5"/>
      <c r="S1954" s="18"/>
      <c r="T1954" s="14"/>
      <c r="U1954" s="3"/>
      <c r="X1954" s="5"/>
    </row>
    <row r="1955" spans="1:24" ht="9.75">
      <c r="A1955" s="5"/>
      <c r="H1955" s="5"/>
      <c r="S1955" s="18"/>
      <c r="T1955" s="14"/>
      <c r="U1955" s="3"/>
      <c r="X1955" s="5"/>
    </row>
    <row r="1956" spans="1:24" ht="9.75">
      <c r="A1956" s="5"/>
      <c r="H1956" s="5"/>
      <c r="S1956" s="18"/>
      <c r="T1956" s="14"/>
      <c r="U1956" s="3"/>
      <c r="X1956" s="5"/>
    </row>
    <row r="1957" spans="1:24" ht="9.75">
      <c r="A1957" s="5"/>
      <c r="H1957" s="5"/>
      <c r="S1957" s="18"/>
      <c r="T1957" s="14"/>
      <c r="U1957" s="3"/>
      <c r="X1957" s="5"/>
    </row>
    <row r="1958" spans="1:24" ht="9.75">
      <c r="A1958" s="5"/>
      <c r="H1958" s="5"/>
      <c r="S1958" s="18"/>
      <c r="T1958" s="14"/>
      <c r="U1958" s="3"/>
      <c r="X1958" s="5"/>
    </row>
    <row r="1959" spans="1:24" ht="9.75">
      <c r="A1959" s="5"/>
      <c r="H1959" s="5"/>
      <c r="S1959" s="18"/>
      <c r="T1959" s="14"/>
      <c r="U1959" s="3"/>
      <c r="X1959" s="5"/>
    </row>
    <row r="1960" spans="1:24" ht="9.75">
      <c r="A1960" s="5"/>
      <c r="H1960" s="5"/>
      <c r="S1960" s="18"/>
      <c r="T1960" s="14"/>
      <c r="U1960" s="3"/>
      <c r="X1960" s="5"/>
    </row>
    <row r="1961" spans="1:24" ht="9.75">
      <c r="A1961" s="5"/>
      <c r="H1961" s="5"/>
      <c r="S1961" s="18"/>
      <c r="T1961" s="14"/>
      <c r="U1961" s="3"/>
      <c r="X1961" s="5"/>
    </row>
    <row r="1962" spans="1:24" ht="9.75">
      <c r="A1962" s="5"/>
      <c r="H1962" s="5"/>
      <c r="S1962" s="18"/>
      <c r="T1962" s="14"/>
      <c r="U1962" s="3"/>
      <c r="X1962" s="5"/>
    </row>
    <row r="1963" spans="1:24" ht="9.75">
      <c r="A1963" s="5"/>
      <c r="H1963" s="5"/>
      <c r="S1963" s="18"/>
      <c r="T1963" s="14"/>
      <c r="U1963" s="3"/>
      <c r="X1963" s="5"/>
    </row>
    <row r="1964" spans="1:24" ht="9.75">
      <c r="A1964" s="5"/>
      <c r="H1964" s="5"/>
      <c r="S1964" s="18"/>
      <c r="T1964" s="14"/>
      <c r="U1964" s="3"/>
      <c r="X1964" s="5"/>
    </row>
    <row r="1965" spans="1:24" ht="9.75">
      <c r="A1965" s="5"/>
      <c r="H1965" s="5"/>
      <c r="S1965" s="18"/>
      <c r="T1965" s="14"/>
      <c r="U1965" s="3"/>
      <c r="X1965" s="5"/>
    </row>
    <row r="1966" spans="1:24" ht="9.75">
      <c r="A1966" s="5"/>
      <c r="H1966" s="5"/>
      <c r="S1966" s="18"/>
      <c r="T1966" s="14"/>
      <c r="U1966" s="3"/>
      <c r="X1966" s="5"/>
    </row>
    <row r="1967" spans="1:24" ht="9.75">
      <c r="A1967" s="5"/>
      <c r="H1967" s="5"/>
      <c r="S1967" s="18"/>
      <c r="T1967" s="14"/>
      <c r="U1967" s="3"/>
      <c r="X1967" s="5"/>
    </row>
    <row r="1968" spans="1:24" ht="9.75">
      <c r="A1968" s="5"/>
      <c r="H1968" s="5"/>
      <c r="S1968" s="18"/>
      <c r="T1968" s="14"/>
      <c r="U1968" s="3"/>
      <c r="X1968" s="5"/>
    </row>
    <row r="1969" spans="1:24" ht="9.75">
      <c r="A1969" s="5"/>
      <c r="H1969" s="5"/>
      <c r="S1969" s="18"/>
      <c r="T1969" s="14"/>
      <c r="U1969" s="3"/>
      <c r="X1969" s="5"/>
    </row>
    <row r="1970" spans="1:24" ht="9.75">
      <c r="A1970" s="5"/>
      <c r="H1970" s="5"/>
      <c r="S1970" s="18"/>
      <c r="T1970" s="14"/>
      <c r="U1970" s="3"/>
      <c r="X1970" s="5"/>
    </row>
    <row r="1971" spans="1:24" ht="9.75">
      <c r="A1971" s="5"/>
      <c r="H1971" s="5"/>
      <c r="S1971" s="18"/>
      <c r="T1971" s="14"/>
      <c r="U1971" s="3"/>
      <c r="X1971" s="5"/>
    </row>
    <row r="1972" spans="1:24" ht="9.75">
      <c r="A1972" s="5"/>
      <c r="H1972" s="5"/>
      <c r="S1972" s="18"/>
      <c r="T1972" s="14"/>
      <c r="U1972" s="3"/>
      <c r="X1972" s="5"/>
    </row>
    <row r="1973" spans="1:24" ht="9.75">
      <c r="A1973" s="5"/>
      <c r="H1973" s="5"/>
      <c r="S1973" s="18"/>
      <c r="T1973" s="14"/>
      <c r="U1973" s="3"/>
      <c r="X1973" s="5"/>
    </row>
    <row r="1974" spans="1:24" ht="9.75">
      <c r="A1974" s="5"/>
      <c r="H1974" s="5"/>
      <c r="S1974" s="18"/>
      <c r="T1974" s="14"/>
      <c r="U1974" s="3"/>
      <c r="X1974" s="5"/>
    </row>
    <row r="1975" spans="1:24" ht="9.75">
      <c r="A1975" s="5"/>
      <c r="H1975" s="5"/>
      <c r="S1975" s="18"/>
      <c r="T1975" s="14"/>
      <c r="U1975" s="3"/>
      <c r="X1975" s="5"/>
    </row>
    <row r="1976" spans="1:24" ht="9.75">
      <c r="A1976" s="5"/>
      <c r="H1976" s="5"/>
      <c r="S1976" s="18"/>
      <c r="T1976" s="14"/>
      <c r="U1976" s="3"/>
      <c r="X1976" s="5"/>
    </row>
    <row r="1977" spans="1:24" ht="9.75">
      <c r="A1977" s="5"/>
      <c r="H1977" s="5"/>
      <c r="S1977" s="18"/>
      <c r="T1977" s="14"/>
      <c r="U1977" s="3"/>
      <c r="X1977" s="5"/>
    </row>
    <row r="1978" spans="1:24" ht="9.75">
      <c r="A1978" s="5"/>
      <c r="H1978" s="5"/>
      <c r="S1978" s="18"/>
      <c r="T1978" s="14"/>
      <c r="U1978" s="3"/>
      <c r="X1978" s="5"/>
    </row>
    <row r="1979" spans="1:24" ht="9.75">
      <c r="A1979" s="5"/>
      <c r="H1979" s="5"/>
      <c r="S1979" s="18"/>
      <c r="T1979" s="14"/>
      <c r="U1979" s="3"/>
      <c r="X1979" s="5"/>
    </row>
    <row r="1980" spans="1:24" ht="9.75">
      <c r="A1980" s="5"/>
      <c r="H1980" s="5"/>
      <c r="S1980" s="18"/>
      <c r="T1980" s="14"/>
      <c r="U1980" s="3"/>
      <c r="X1980" s="5"/>
    </row>
    <row r="1981" spans="1:24" ht="9.75">
      <c r="A1981" s="5"/>
      <c r="H1981" s="5"/>
      <c r="S1981" s="18"/>
      <c r="T1981" s="14"/>
      <c r="U1981" s="3"/>
      <c r="X1981" s="5"/>
    </row>
    <row r="1982" spans="1:24" ht="9.75">
      <c r="A1982" s="5"/>
      <c r="H1982" s="5"/>
      <c r="S1982" s="18"/>
      <c r="T1982" s="14"/>
      <c r="U1982" s="3"/>
      <c r="X1982" s="5"/>
    </row>
    <row r="1983" spans="1:24" ht="9.75">
      <c r="A1983" s="5"/>
      <c r="H1983" s="5"/>
      <c r="S1983" s="18"/>
      <c r="T1983" s="14"/>
      <c r="U1983" s="3"/>
      <c r="X1983" s="5"/>
    </row>
    <row r="1984" spans="1:24" ht="9.75">
      <c r="A1984" s="5"/>
      <c r="H1984" s="5"/>
      <c r="S1984" s="18"/>
      <c r="T1984" s="14"/>
      <c r="U1984" s="3"/>
      <c r="X1984" s="5"/>
    </row>
    <row r="1985" spans="1:24" ht="9.75">
      <c r="A1985" s="5"/>
      <c r="H1985" s="5"/>
      <c r="S1985" s="18"/>
      <c r="T1985" s="14"/>
      <c r="U1985" s="3"/>
      <c r="X1985" s="5"/>
    </row>
    <row r="1986" spans="1:24" ht="9.75">
      <c r="A1986" s="5"/>
      <c r="H1986" s="5"/>
      <c r="S1986" s="18"/>
      <c r="T1986" s="14"/>
      <c r="U1986" s="3"/>
      <c r="X1986" s="5"/>
    </row>
    <row r="1987" spans="1:24" ht="9.75">
      <c r="A1987" s="5"/>
      <c r="H1987" s="5"/>
      <c r="S1987" s="18"/>
      <c r="T1987" s="14"/>
      <c r="U1987" s="3"/>
      <c r="X1987" s="5"/>
    </row>
    <row r="1988" spans="1:24" ht="9.75">
      <c r="A1988" s="5"/>
      <c r="H1988" s="5"/>
      <c r="S1988" s="18"/>
      <c r="T1988" s="14"/>
      <c r="U1988" s="3"/>
      <c r="X1988" s="5"/>
    </row>
    <row r="1989" spans="1:24" ht="9.75">
      <c r="A1989" s="5"/>
      <c r="H1989" s="5"/>
      <c r="S1989" s="18"/>
      <c r="T1989" s="14"/>
      <c r="U1989" s="3"/>
      <c r="X1989" s="5"/>
    </row>
    <row r="1990" spans="1:24" ht="9.75">
      <c r="A1990" s="5"/>
      <c r="H1990" s="5"/>
      <c r="S1990" s="18"/>
      <c r="T1990" s="14"/>
      <c r="U1990" s="3"/>
      <c r="X1990" s="5"/>
    </row>
    <row r="1991" spans="1:24" ht="9.75">
      <c r="A1991" s="5"/>
      <c r="H1991" s="5"/>
      <c r="S1991" s="18"/>
      <c r="T1991" s="14"/>
      <c r="U1991" s="3"/>
      <c r="X1991" s="5"/>
    </row>
    <row r="1992" spans="1:24" ht="9.75">
      <c r="A1992" s="5"/>
      <c r="H1992" s="5"/>
      <c r="S1992" s="18"/>
      <c r="T1992" s="14"/>
      <c r="U1992" s="3"/>
      <c r="X1992" s="5"/>
    </row>
    <row r="1993" spans="1:24" ht="9.75">
      <c r="A1993" s="5"/>
      <c r="H1993" s="5"/>
      <c r="S1993" s="18"/>
      <c r="T1993" s="14"/>
      <c r="U1993" s="3"/>
      <c r="X1993" s="5"/>
    </row>
    <row r="1994" spans="1:24" ht="9.75">
      <c r="A1994" s="5"/>
      <c r="H1994" s="5"/>
      <c r="S1994" s="18"/>
      <c r="T1994" s="14"/>
      <c r="U1994" s="3"/>
      <c r="X1994" s="5"/>
    </row>
    <row r="1995" spans="1:24" ht="9.75">
      <c r="A1995" s="5"/>
      <c r="H1995" s="5"/>
      <c r="S1995" s="18"/>
      <c r="T1995" s="14"/>
      <c r="U1995" s="3"/>
      <c r="X1995" s="5"/>
    </row>
    <row r="1996" spans="1:24" ht="9.75">
      <c r="A1996" s="5"/>
      <c r="H1996" s="5"/>
      <c r="S1996" s="18"/>
      <c r="T1996" s="14"/>
      <c r="U1996" s="3"/>
      <c r="X1996" s="5"/>
    </row>
    <row r="1997" spans="1:24" ht="9.75">
      <c r="A1997" s="5"/>
      <c r="H1997" s="5"/>
      <c r="S1997" s="18"/>
      <c r="T1997" s="14"/>
      <c r="U1997" s="3"/>
      <c r="X1997" s="5"/>
    </row>
    <row r="1998" spans="1:24" ht="9.75">
      <c r="A1998" s="5"/>
      <c r="H1998" s="5"/>
      <c r="S1998" s="18"/>
      <c r="T1998" s="14"/>
      <c r="U1998" s="3"/>
      <c r="X1998" s="5"/>
    </row>
    <row r="1999" spans="1:24" ht="9.75">
      <c r="A1999" s="5"/>
      <c r="H1999" s="5"/>
      <c r="S1999" s="18"/>
      <c r="T1999" s="14"/>
      <c r="U1999" s="3"/>
      <c r="X1999" s="5"/>
    </row>
    <row r="2000" spans="1:24" ht="9.75">
      <c r="A2000" s="5"/>
      <c r="H2000" s="5"/>
      <c r="S2000" s="18"/>
      <c r="T2000" s="14"/>
      <c r="U2000" s="3"/>
      <c r="X2000" s="5"/>
    </row>
    <row r="2001" spans="1:24" ht="9.75">
      <c r="A2001" s="5"/>
      <c r="H2001" s="5"/>
      <c r="S2001" s="18"/>
      <c r="T2001" s="14"/>
      <c r="U2001" s="3"/>
      <c r="X2001" s="5"/>
    </row>
    <row r="2002" spans="1:24" ht="9.75">
      <c r="A2002" s="5"/>
      <c r="H2002" s="5"/>
      <c r="S2002" s="18"/>
      <c r="T2002" s="14"/>
      <c r="U2002" s="3"/>
      <c r="X2002" s="5"/>
    </row>
    <row r="2003" spans="1:24" ht="9.75">
      <c r="A2003" s="5"/>
      <c r="H2003" s="5"/>
      <c r="S2003" s="18"/>
      <c r="T2003" s="14"/>
      <c r="U2003" s="3"/>
      <c r="X2003" s="5"/>
    </row>
    <row r="2004" spans="1:24" ht="9.75">
      <c r="A2004" s="5"/>
      <c r="H2004" s="5"/>
      <c r="S2004" s="18"/>
      <c r="T2004" s="14"/>
      <c r="U2004" s="3"/>
      <c r="X2004" s="5"/>
    </row>
    <row r="2005" spans="1:24" ht="9.75">
      <c r="A2005" s="5"/>
      <c r="H2005" s="5"/>
      <c r="S2005" s="18"/>
      <c r="T2005" s="14"/>
      <c r="U2005" s="3"/>
      <c r="X2005" s="5"/>
    </row>
    <row r="2006" spans="1:24" ht="9.75">
      <c r="A2006" s="5"/>
      <c r="H2006" s="5"/>
      <c r="S2006" s="18"/>
      <c r="T2006" s="14"/>
      <c r="U2006" s="3"/>
      <c r="X2006" s="5"/>
    </row>
    <row r="2007" spans="1:24" ht="9.75">
      <c r="A2007" s="5"/>
      <c r="H2007" s="5"/>
      <c r="S2007" s="18"/>
      <c r="T2007" s="14"/>
      <c r="U2007" s="3"/>
      <c r="X2007" s="5"/>
    </row>
    <row r="2008" spans="1:24" ht="9.75">
      <c r="A2008" s="5"/>
      <c r="H2008" s="5"/>
      <c r="S2008" s="18"/>
      <c r="T2008" s="14"/>
      <c r="U2008" s="3"/>
      <c r="X2008" s="5"/>
    </row>
    <row r="2009" spans="1:24" ht="9.75">
      <c r="A2009" s="5"/>
      <c r="H2009" s="5"/>
      <c r="S2009" s="18"/>
      <c r="T2009" s="14"/>
      <c r="U2009" s="3"/>
      <c r="X2009" s="5"/>
    </row>
    <row r="2010" spans="1:24" ht="9.75">
      <c r="A2010" s="5"/>
      <c r="H2010" s="5"/>
      <c r="S2010" s="18"/>
      <c r="T2010" s="14"/>
      <c r="U2010" s="3"/>
      <c r="X2010" s="5"/>
    </row>
    <row r="2011" spans="1:24" ht="9.75">
      <c r="A2011" s="5"/>
      <c r="H2011" s="5"/>
      <c r="S2011" s="18"/>
      <c r="T2011" s="14"/>
      <c r="U2011" s="3"/>
      <c r="X2011" s="5"/>
    </row>
    <row r="2012" spans="1:24" ht="9.75">
      <c r="A2012" s="5"/>
      <c r="H2012" s="5"/>
      <c r="S2012" s="18"/>
      <c r="T2012" s="14"/>
      <c r="U2012" s="3"/>
      <c r="X2012" s="5"/>
    </row>
    <row r="2013" spans="1:24" ht="9.75">
      <c r="A2013" s="5"/>
      <c r="H2013" s="5"/>
      <c r="S2013" s="18"/>
      <c r="T2013" s="14"/>
      <c r="U2013" s="3"/>
      <c r="X2013" s="5"/>
    </row>
    <row r="2014" spans="1:24" ht="9.75">
      <c r="A2014" s="5"/>
      <c r="H2014" s="5"/>
      <c r="S2014" s="18"/>
      <c r="T2014" s="14"/>
      <c r="U2014" s="3"/>
      <c r="X2014" s="5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Niels Ole Pedersen</cp:lastModifiedBy>
  <dcterms:created xsi:type="dcterms:W3CDTF">2011-05-31T23:42:45Z</dcterms:created>
  <dcterms:modified xsi:type="dcterms:W3CDTF">2012-11-03T21:14:11Z</dcterms:modified>
  <cp:category/>
  <cp:version/>
  <cp:contentType/>
  <cp:contentStatus/>
</cp:coreProperties>
</file>